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marcela.reyes\Documents\ARCHIVO SDA\TRANSPARENCIA (nuevo)\Control\Reportes\Plan anual auditoria\Evaluación del riesgo\2020\Segundo cuatrimestre\"/>
    </mc:Choice>
  </mc:AlternateContent>
  <xr:revisionPtr revIDLastSave="0" documentId="8_{531FE052-24DF-4C74-940C-9D499D79955F}" xr6:coauthVersionLast="45" xr6:coauthVersionMax="45" xr10:uidLastSave="{00000000-0000-0000-0000-000000000000}"/>
  <bookViews>
    <workbookView xWindow="-120" yWindow="-120" windowWidth="20730" windowHeight="11160" activeTab="1" xr2:uid="{00000000-000D-0000-FFFF-FFFF00000000}"/>
  </bookViews>
  <sheets>
    <sheet name="PAAC 2020 Primer Seguimiento" sheetId="1" r:id="rId1"/>
    <sheet name="Primer Segu Plan Integridad" sheetId="2" r:id="rId2"/>
    <sheet name="PAAC 2020 Segundo Seguimiento" sheetId="5" r:id="rId3"/>
    <sheet name="Segundo Segu Plan Integridad" sheetId="6" r:id="rId4"/>
    <sheet name="MAPA DE RIESGOS" sheetId="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0" hidden="1">'PAAC 2020 Primer Seguimiento'!$A$6:$Q$61</definedName>
    <definedName name="_xlnm._FilterDatabase" localSheetId="2" hidden="1">'PAAC 2020 Segundo Seguimiento'!$A$7:$Q$61</definedName>
    <definedName name="_xlnm._FilterDatabase" localSheetId="3" hidden="1">'Segundo Segu Plan Integridad'!$B$9:$R$21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5" i="4" l="1"/>
  <c r="L65" i="4"/>
  <c r="K65" i="4"/>
  <c r="J65" i="4"/>
  <c r="I65" i="4"/>
  <c r="F65" i="4"/>
  <c r="E65" i="4"/>
  <c r="P62" i="4"/>
  <c r="N62" i="4"/>
  <c r="L62" i="4"/>
  <c r="K62" i="4"/>
  <c r="J62" i="4"/>
  <c r="I62" i="4"/>
  <c r="F62" i="4"/>
  <c r="E62" i="4"/>
  <c r="P61" i="4"/>
  <c r="N61" i="4"/>
  <c r="L61" i="4"/>
  <c r="K61" i="4"/>
  <c r="J61" i="4"/>
  <c r="I61" i="4"/>
  <c r="F61" i="4"/>
  <c r="E61" i="4"/>
  <c r="P59" i="4"/>
  <c r="N59" i="4"/>
  <c r="N56" i="4"/>
  <c r="K56" i="4"/>
  <c r="F56" i="4"/>
  <c r="E56" i="4"/>
  <c r="N55" i="4"/>
  <c r="J55" i="4"/>
  <c r="I55" i="4"/>
  <c r="F55" i="4"/>
  <c r="E55" i="4"/>
  <c r="L53" i="4"/>
  <c r="F53" i="4"/>
  <c r="N52" i="4"/>
  <c r="L52" i="4"/>
  <c r="K52" i="4"/>
  <c r="J52" i="4"/>
  <c r="F49" i="4"/>
  <c r="E49" i="4"/>
  <c r="C49" i="4"/>
  <c r="P47" i="4"/>
  <c r="O47" i="4"/>
  <c r="N47" i="4"/>
  <c r="L47" i="4"/>
  <c r="K47" i="4"/>
  <c r="J47" i="4"/>
  <c r="I47" i="4"/>
  <c r="H47" i="4"/>
  <c r="F47" i="4"/>
  <c r="E47" i="4"/>
  <c r="C47" i="4"/>
  <c r="B47" i="4"/>
  <c r="P45" i="4"/>
  <c r="N45" i="4"/>
  <c r="L45" i="4"/>
  <c r="K45" i="4"/>
  <c r="J45" i="4"/>
  <c r="I45" i="4"/>
  <c r="F45" i="4"/>
  <c r="E45" i="4"/>
  <c r="B45" i="4"/>
  <c r="J44" i="4"/>
  <c r="I44" i="4"/>
  <c r="E44" i="4"/>
  <c r="B44" i="4"/>
  <c r="N43" i="4"/>
  <c r="L43" i="4"/>
  <c r="K43" i="4"/>
  <c r="J43" i="4"/>
  <c r="I43" i="4"/>
  <c r="F43" i="4"/>
  <c r="E43" i="4"/>
  <c r="O40" i="4"/>
  <c r="N40" i="4"/>
  <c r="L40" i="4"/>
  <c r="K40" i="4"/>
  <c r="J40" i="4"/>
  <c r="I40" i="4"/>
  <c r="F40" i="4"/>
  <c r="E40" i="4"/>
  <c r="C40" i="4"/>
  <c r="P38" i="4"/>
  <c r="O38" i="4"/>
  <c r="N38" i="4"/>
  <c r="L38" i="4"/>
  <c r="K38" i="4"/>
  <c r="J38" i="4"/>
  <c r="I38" i="4"/>
  <c r="H38" i="4"/>
  <c r="F38" i="4"/>
  <c r="E38" i="4"/>
  <c r="P37" i="4"/>
  <c r="O37" i="4"/>
  <c r="N37" i="4"/>
  <c r="L37" i="4"/>
  <c r="K37" i="4"/>
  <c r="J37" i="4"/>
  <c r="I37" i="4"/>
  <c r="H37" i="4"/>
  <c r="F37" i="4"/>
  <c r="E37" i="4"/>
  <c r="C37" i="4"/>
  <c r="H35" i="4"/>
  <c r="F35" i="4"/>
  <c r="E35" i="4"/>
  <c r="C35" i="4"/>
  <c r="I26" i="4"/>
  <c r="F26" i="4"/>
  <c r="E26" i="4"/>
  <c r="N25" i="4"/>
  <c r="I25" i="4"/>
  <c r="F25" i="4"/>
  <c r="E25" i="4"/>
  <c r="N24" i="4"/>
  <c r="I24" i="4"/>
  <c r="F24" i="4"/>
  <c r="E24" i="4"/>
  <c r="N21" i="4"/>
  <c r="N20" i="4"/>
  <c r="F20" i="4"/>
  <c r="E20" i="4"/>
  <c r="O16" i="4"/>
  <c r="N16" i="4"/>
  <c r="L16" i="4"/>
  <c r="K16" i="4"/>
  <c r="J16" i="4"/>
  <c r="I16" i="4"/>
  <c r="F16" i="4"/>
  <c r="E16" i="4"/>
  <c r="C16" i="4"/>
  <c r="C15" i="4"/>
  <c r="N13" i="4"/>
  <c r="L13" i="4"/>
  <c r="K13" i="4"/>
  <c r="J13" i="4"/>
  <c r="I13" i="4"/>
  <c r="F13" i="4"/>
  <c r="E13" i="4"/>
  <c r="N12" i="4"/>
  <c r="L12" i="4"/>
  <c r="K12" i="4"/>
  <c r="J12" i="4"/>
  <c r="I12" i="4"/>
  <c r="F12" i="4"/>
  <c r="E12" i="4"/>
  <c r="N11" i="4"/>
  <c r="L11" i="4"/>
  <c r="K11" i="4"/>
  <c r="J11" i="4"/>
  <c r="I11" i="4"/>
  <c r="F11" i="4"/>
  <c r="E11" i="4"/>
  <c r="N10" i="4"/>
  <c r="L10" i="4"/>
  <c r="K10" i="4"/>
  <c r="J10" i="4"/>
  <c r="I10" i="4"/>
  <c r="F10" i="4"/>
  <c r="E10" i="4"/>
  <c r="N9" i="4"/>
  <c r="L9" i="4"/>
  <c r="K9" i="4"/>
  <c r="J9" i="4"/>
  <c r="I9" i="4"/>
  <c r="F9" i="4"/>
  <c r="E9" i="4"/>
  <c r="N8" i="4"/>
  <c r="L8" i="4"/>
  <c r="K8" i="4"/>
  <c r="J8" i="4"/>
  <c r="I8" i="4"/>
  <c r="F8" i="4"/>
  <c r="E8" i="4"/>
  <c r="N6" i="4"/>
  <c r="C6" i="4"/>
  <c r="I6" i="4"/>
  <c r="E6" i="4"/>
  <c r="F6" i="4"/>
  <c r="B6" i="4"/>
  <c r="O5" i="4"/>
  <c r="N5" i="4"/>
  <c r="I5" i="4"/>
  <c r="E5" i="4"/>
  <c r="F5" i="4"/>
  <c r="O4" i="4"/>
  <c r="N4" i="4"/>
  <c r="C4" i="4"/>
  <c r="I4" i="4"/>
  <c r="E4" i="4"/>
  <c r="F4" i="4"/>
  <c r="B4" i="4"/>
  <c r="K5" i="4" l="1"/>
  <c r="J5" i="4"/>
  <c r="L5" i="4" s="1"/>
  <c r="K4" i="4"/>
  <c r="J6" i="4"/>
  <c r="J4" i="4"/>
  <c r="L4" i="4" s="1"/>
  <c r="K6" i="4"/>
  <c r="L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s>
  <commentList>
    <comment ref="J6" authorId="0" shapeId="0" xr:uid="{00000000-0006-0000-0000-000001000000}">
      <text>
        <r>
          <rPr>
            <b/>
            <sz val="9"/>
            <color indexed="81"/>
            <rFont val="Tahoma"/>
            <family val="2"/>
          </rPr>
          <t>NATALIA.MORENO:</t>
        </r>
        <r>
          <rPr>
            <sz val="9"/>
            <color indexed="81"/>
            <rFont val="Tahoma"/>
            <family val="2"/>
          </rPr>
          <t xml:space="preserve">
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NATALIA.MORENO</author>
  </authors>
  <commentList>
    <comment ref="J6" authorId="0" shapeId="0" xr:uid="{00000000-0006-0000-0200-000001000000}">
      <text>
        <r>
          <rPr>
            <b/>
            <sz val="9"/>
            <color indexed="81"/>
            <rFont val="Tahoma"/>
            <family val="2"/>
          </rPr>
          <t>NATALIA.MORENO:</t>
        </r>
        <r>
          <rPr>
            <sz val="9"/>
            <color indexed="81"/>
            <rFont val="Tahoma"/>
            <family val="2"/>
          </rPr>
          <t xml:space="preserve">
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List>
</comments>
</file>

<file path=xl/sharedStrings.xml><?xml version="1.0" encoding="utf-8"?>
<sst xmlns="http://schemas.openxmlformats.org/spreadsheetml/2006/main" count="2061" uniqueCount="830">
  <si>
    <t>COMPONENTE/ ESTRATEGIA DEL PAAC</t>
  </si>
  <si>
    <t>META</t>
  </si>
  <si>
    <t>1. Política de administración del Riesgo de Corrupción</t>
  </si>
  <si>
    <t>X</t>
  </si>
  <si>
    <t>Subsecretaria General y Control Disciplinario (Grupo Sistema Integrado de Gestión)</t>
  </si>
  <si>
    <t xml:space="preserve"> </t>
  </si>
  <si>
    <t>3.Consulta y divulgación</t>
  </si>
  <si>
    <t>Dirección de Planeación y Sistemas de Información Ambiental</t>
  </si>
  <si>
    <t xml:space="preserve">X </t>
  </si>
  <si>
    <t>Dirección de Gestión Corporativa.</t>
  </si>
  <si>
    <t>4. Monitoreo y revisión</t>
  </si>
  <si>
    <t>5. Seguimiento</t>
  </si>
  <si>
    <t>Oficina de Control Interno</t>
  </si>
  <si>
    <r>
      <t>3.</t>
    </r>
    <r>
      <rPr>
        <sz val="9"/>
        <color theme="1"/>
        <rFont val="Arial"/>
        <family val="2"/>
      </rPr>
      <t xml:space="preserve">   </t>
    </r>
    <r>
      <rPr>
        <b/>
        <sz val="9"/>
        <color theme="1"/>
        <rFont val="Arial"/>
        <family val="2"/>
      </rPr>
      <t>RENDICIÓN DE CUENTAS</t>
    </r>
  </si>
  <si>
    <t>Oficina asesora de Comunicaciones</t>
  </si>
  <si>
    <t xml:space="preserve">100% de los informes normados sobre gestión y estado de recursos normados elaborados. </t>
  </si>
  <si>
    <t>Oficina de Participación, Educación y Localidades</t>
  </si>
  <si>
    <t>Oficina de Participación Educación y Localidades</t>
  </si>
  <si>
    <t>Subsecretaría general y de control disciplinario (Grupo Servicio a la ciudadanía)</t>
  </si>
  <si>
    <t>Oficina Asesora Comunicaciones</t>
  </si>
  <si>
    <r>
      <t>4.</t>
    </r>
    <r>
      <rPr>
        <sz val="9"/>
        <color theme="1"/>
        <rFont val="Arial"/>
        <family val="2"/>
      </rPr>
      <t xml:space="preserve">   </t>
    </r>
    <r>
      <rPr>
        <b/>
        <sz val="9"/>
        <color theme="1"/>
        <rFont val="Arial"/>
        <family val="2"/>
      </rPr>
      <t>ATENCIÓN AL CIUDADANO</t>
    </r>
  </si>
  <si>
    <t>1. Estructura administrativa y direccionamiento estratégico</t>
  </si>
  <si>
    <t>2. Fortalecimiento de los canales de atención</t>
  </si>
  <si>
    <t>3. Talento Humano</t>
  </si>
  <si>
    <t>4. Normativo y procedimental</t>
  </si>
  <si>
    <t>5. Relacionamiento con el ciudadano</t>
  </si>
  <si>
    <t>Defensor del Ciudadano</t>
  </si>
  <si>
    <t>5. TRANSPARENCIA Y ACCESO A LA INFORMACIÓN PÚBLICA</t>
  </si>
  <si>
    <t>Dirección de Gestión Corporativa</t>
  </si>
  <si>
    <t>2. Lineamientos Transparencia Pasiva</t>
  </si>
  <si>
    <t>3.Elaboración de los Instrumentos de Gestión de la Información</t>
  </si>
  <si>
    <t>4.Criterio diferencial de accesibilidad</t>
  </si>
  <si>
    <t>5. Monitoreo al Acceso a la información pública</t>
  </si>
  <si>
    <t>6. GESTIÓN DE INTEGRIDAD</t>
  </si>
  <si>
    <t>ACTIVIDAD</t>
  </si>
  <si>
    <t>SUBCOMPONENTE</t>
  </si>
  <si>
    <t>NUMERO DE ACTIVIDAD</t>
  </si>
  <si>
    <t>F1</t>
  </si>
  <si>
    <t>CRONOGRAMA CUATRIMESTRE</t>
  </si>
  <si>
    <t>2DO</t>
  </si>
  <si>
    <t>3ER</t>
  </si>
  <si>
    <t>1ER</t>
  </si>
  <si>
    <t>F2</t>
  </si>
  <si>
    <t>F3</t>
  </si>
  <si>
    <t>F4</t>
  </si>
  <si>
    <t>F5</t>
  </si>
  <si>
    <t>F6</t>
  </si>
  <si>
    <t>F7</t>
  </si>
  <si>
    <t>F8</t>
  </si>
  <si>
    <t>Subsecretaria General y Control Disciplinario</t>
  </si>
  <si>
    <t>1.   MAPA DE RIESGOS DE CORRUPCIÓN</t>
  </si>
  <si>
    <t>F9</t>
  </si>
  <si>
    <t>F10</t>
  </si>
  <si>
    <t>2. Priorización de trámites</t>
  </si>
  <si>
    <t>1.  Información de calidad y en lenguaje comprensible</t>
  </si>
  <si>
    <t>2.  Diálogo de doble vía con la ciudadanía y sus organizaciones</t>
  </si>
  <si>
    <t>F11</t>
  </si>
  <si>
    <t>F12</t>
  </si>
  <si>
    <t>F13</t>
  </si>
  <si>
    <t>F14</t>
  </si>
  <si>
    <t>F15</t>
  </si>
  <si>
    <t>F16</t>
  </si>
  <si>
    <t>F17</t>
  </si>
  <si>
    <t>F18</t>
  </si>
  <si>
    <t>F19</t>
  </si>
  <si>
    <t>Participar 100% de las ferias de servicio al ciudadano en donde sea convocada la Entidad durante la vigencia 2020</t>
  </si>
  <si>
    <t>F21</t>
  </si>
  <si>
    <t>F22</t>
  </si>
  <si>
    <t>Despacho de Secretaría.
Dirección de Planeación y Sistemas de Información Ambiental</t>
  </si>
  <si>
    <t>Dirección de Planeación y Sistemas de Información Ambiental.
Dependencia según la temática.</t>
  </si>
  <si>
    <t>F23</t>
  </si>
  <si>
    <t>F24</t>
  </si>
  <si>
    <t>F25</t>
  </si>
  <si>
    <t>Dirección de Planeación y Sistemas de Información Ambiental.
OPEL y dependencias según la temática.</t>
  </si>
  <si>
    <t>Subsecretaria General y de Control Disciplinario 
(Grupo de Control Disciplinarios)</t>
  </si>
  <si>
    <t>Realizar actividades orientadas a fortalecer la cultura del autocontrol en los procesos de la entidad.</t>
  </si>
  <si>
    <t>F26</t>
  </si>
  <si>
    <t>F27</t>
  </si>
  <si>
    <t xml:space="preserve">Subsecretaria General y Control Disciplinario 
Comité Institucional de Coordinación del Control Interno </t>
  </si>
  <si>
    <t>1. Identificación de trámites</t>
  </si>
  <si>
    <t>Dirección de Control Ambiental y sus Subdirecciones.</t>
  </si>
  <si>
    <t xml:space="preserve">3. Diseñar Estrategia de Racionalización </t>
  </si>
  <si>
    <t xml:space="preserve">4. Seguimiento y Monitoreo de la Estrategia de racionalización de trámites </t>
  </si>
  <si>
    <t>2.  ESTRATEGIA ANTITRÁMITES</t>
  </si>
  <si>
    <t xml:space="preserve">% de avance en la elaboración del inventario de espacios de encuentro </t>
  </si>
  <si>
    <t>3.  Responsabilidad</t>
  </si>
  <si>
    <t>F28</t>
  </si>
  <si>
    <t>Elaborar flash informativos disciplinarios a fin de dar a conocer a los servidores públicos a la SDA asuntos preventivos en materia disciplinaria.</t>
  </si>
  <si>
    <t>Subsecretaría General y de Control Disciplinario
(Equipo servicio a la ciudadanía)</t>
  </si>
  <si>
    <t>F29</t>
  </si>
  <si>
    <t>F30</t>
  </si>
  <si>
    <t>F31</t>
  </si>
  <si>
    <t>F32</t>
  </si>
  <si>
    <t>F33</t>
  </si>
  <si>
    <t>F34</t>
  </si>
  <si>
    <t>Atender el 100% de las solicitudes reiteradas allegadas al defensor del Ciudadano</t>
  </si>
  <si>
    <t>F35</t>
  </si>
  <si>
    <t>1. Lineamientos Transparencia Activa</t>
  </si>
  <si>
    <t>Asignar el 100% de solicitudes de acceso a la información generadas por parte de la ciudadanía en la vigencia 2020</t>
  </si>
  <si>
    <t>Gestionar y publicar en formato abierto en las plataformas distrital y nacional,  en cumplimiento de la ley 1712 de 2014.</t>
  </si>
  <si>
    <t>8 nuevos datos abiertos publicados en la plataforma Distrital y Nacional</t>
  </si>
  <si>
    <t>F36</t>
  </si>
  <si>
    <t>F37</t>
  </si>
  <si>
    <t>F38</t>
  </si>
  <si>
    <t>F39</t>
  </si>
  <si>
    <t>Dirección de Gestión Corporativa
Subsecretaria General y de Control Disciplinario (Equipo SIG)
Dirección de Planeación y Sistemas de Información Ambiental</t>
  </si>
  <si>
    <t>Actualizar el cuadro de caracterización documental, activos de información índice de información clasificada y reservada.</t>
  </si>
  <si>
    <t>F40</t>
  </si>
  <si>
    <t>Dirección de Planeación y Sistemas de Información Ambiental
Oficina asesora de comunicaciones</t>
  </si>
  <si>
    <t>F41</t>
  </si>
  <si>
    <t>F42</t>
  </si>
  <si>
    <t>F43</t>
  </si>
  <si>
    <t>F44</t>
  </si>
  <si>
    <t>2 revisiones o actualizaciones del esquema de publicación de la SDA en la vigencia 2020</t>
  </si>
  <si>
    <t>F45</t>
  </si>
  <si>
    <t>F46</t>
  </si>
  <si>
    <t>F47</t>
  </si>
  <si>
    <t>F48</t>
  </si>
  <si>
    <t>F49</t>
  </si>
  <si>
    <t>F50</t>
  </si>
  <si>
    <t>F51</t>
  </si>
  <si>
    <t xml:space="preserve">3. Generación de información </t>
  </si>
  <si>
    <t>4. Seguimiento y evaluación</t>
  </si>
  <si>
    <t>Gestores de Integridad
Comité Institucional de Gestión y Desempeño</t>
  </si>
  <si>
    <t>Gestores de integridad</t>
  </si>
  <si>
    <t>Elaborar informe de resultados de la gestión de Integridad del 2020, presentarlo ante Comité Institucional de Gestión y Desempeño y publicarlo en la página web.</t>
  </si>
  <si>
    <r>
      <t xml:space="preserve">1. </t>
    </r>
    <r>
      <rPr>
        <sz val="11"/>
        <color theme="1"/>
        <rFont val="Arial"/>
        <family val="2"/>
      </rPr>
      <t xml:space="preserve"> </t>
    </r>
    <r>
      <rPr>
        <sz val="9"/>
        <color theme="1"/>
        <rFont val="Arial"/>
        <family val="2"/>
      </rPr>
      <t>Diagnóstico</t>
    </r>
  </si>
  <si>
    <r>
      <t xml:space="preserve">2. </t>
    </r>
    <r>
      <rPr>
        <sz val="11"/>
        <color theme="1"/>
        <rFont val="Arial"/>
        <family val="2"/>
      </rPr>
      <t xml:space="preserve"> </t>
    </r>
    <r>
      <rPr>
        <sz val="9"/>
        <color theme="1"/>
        <rFont val="Arial"/>
        <family val="2"/>
      </rPr>
      <t>Implementación</t>
    </r>
  </si>
  <si>
    <t>•  Servicio al ciudadano</t>
  </si>
  <si>
    <t xml:space="preserve">Dimensión 2: Direccionamiento Estratégico y Planeación
Dimensión 3: Gestión con valores para resultados
Dimensión 4: Evaluación de Resultados
Dimensión 7: Control Interno 
</t>
  </si>
  <si>
    <r>
      <t>•</t>
    </r>
    <r>
      <rPr>
        <sz val="7"/>
        <color theme="1"/>
        <rFont val="Arial"/>
        <family val="2"/>
      </rPr>
      <t xml:space="preserve">  </t>
    </r>
    <r>
      <rPr>
        <sz val="9"/>
        <color theme="1"/>
        <rFont val="Arial"/>
        <family val="2"/>
      </rPr>
      <t>Transparencia, acceso a la información pública y lucha contra la corrupción
•  Participación ciudadana en la gestión pública
•  Control Interno</t>
    </r>
  </si>
  <si>
    <r>
      <t>•</t>
    </r>
    <r>
      <rPr>
        <sz val="7"/>
        <color theme="1"/>
        <rFont val="Arial"/>
        <family val="2"/>
      </rPr>
      <t xml:space="preserve">  </t>
    </r>
    <r>
      <rPr>
        <sz val="9"/>
        <color theme="1"/>
        <rFont val="Arial"/>
        <family val="2"/>
      </rPr>
      <t>Transparencia y Acceso a la Información Pública
•  Gestión Documental
•  Control Interno</t>
    </r>
  </si>
  <si>
    <r>
      <t>Dimensión 5:</t>
    </r>
    <r>
      <rPr>
        <sz val="9"/>
        <color theme="1"/>
        <rFont val="Arial"/>
        <family val="2"/>
      </rPr>
      <t xml:space="preserve"> Información y Comunicación
Dimensión 7: Control Interno</t>
    </r>
  </si>
  <si>
    <t>Dimensión 1: Talento Humano
Dimensión 7: Control Interno</t>
  </si>
  <si>
    <r>
      <t>•</t>
    </r>
    <r>
      <rPr>
        <sz val="7"/>
        <color theme="1"/>
        <rFont val="Arial"/>
        <family val="2"/>
      </rPr>
      <t xml:space="preserve">  </t>
    </r>
    <r>
      <rPr>
        <sz val="9"/>
        <color theme="1"/>
        <rFont val="Arial"/>
        <family val="2"/>
      </rPr>
      <t>Gestión estratégica del talento humano
•  Integridad
•  Control Interno</t>
    </r>
  </si>
  <si>
    <r>
      <t>•</t>
    </r>
    <r>
      <rPr>
        <sz val="7"/>
        <color theme="1"/>
        <rFont val="Arial"/>
        <family val="2"/>
      </rPr>
      <t xml:space="preserve">  </t>
    </r>
    <r>
      <rPr>
        <sz val="9"/>
        <color theme="1"/>
        <rFont val="Arial"/>
        <family val="2"/>
      </rPr>
      <t xml:space="preserve">Fortalecimiento organizacional y simplificación de procesos
</t>
    </r>
    <r>
      <rPr>
        <sz val="10"/>
        <color theme="1"/>
        <rFont val="Arial"/>
        <family val="2"/>
      </rPr>
      <t>•  Racionalización de Trámites
•  Control Interno</t>
    </r>
  </si>
  <si>
    <t>Dimensión 3: Gestión con valores para resultados
Dimensión 7: Control Interno</t>
  </si>
  <si>
    <t>Dimensión 3:  Gestión con valores para resultados
Dimensión 5: Información y comunicación</t>
  </si>
  <si>
    <r>
      <t>•</t>
    </r>
    <r>
      <rPr>
        <sz val="7"/>
        <color theme="1"/>
        <rFont val="Arial"/>
        <family val="2"/>
      </rPr>
      <t xml:space="preserve">  </t>
    </r>
    <r>
      <rPr>
        <sz val="9"/>
        <color theme="1"/>
        <rFont val="Arial"/>
        <family val="2"/>
      </rPr>
      <t>Participación Ciudadana en la gestión pública
•  Transparencia y Acceso a la Información Pública</t>
    </r>
  </si>
  <si>
    <t>F52</t>
  </si>
  <si>
    <t>F53</t>
  </si>
  <si>
    <t>F54</t>
  </si>
  <si>
    <t>Realizar seguimiento especial a los pasivos exigibles, reservas y saneamiento contable</t>
  </si>
  <si>
    <t>POLÍTICA MIPG ASOCIADA</t>
  </si>
  <si>
    <t>DIMENSIÓN MIPG ASOCIADA</t>
  </si>
  <si>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éticos en los servidores públicos y, orientando la prestación del servicio que se entrega a la ciudadanía con mejores prácticas, en cumplimiento de la misión de la Secretaría Distrital de Ambiente.</t>
  </si>
  <si>
    <t>Socializar la cartilla de inducción y reinducción de la SDA y evaluar su interiorización.</t>
  </si>
  <si>
    <t xml:space="preserve">Mantener actualizada  la Guía de trámites y servicios -GTyS (portal Bogotá) de la Alcaldía Mayor de Bogotá, de acuerdo al plan de trabajo desarrollado para la vigencia 2020. </t>
  </si>
  <si>
    <t>Priorizar los trámites y/o servicios que sean objeto de racionalización durante la vigencia 2020</t>
  </si>
  <si>
    <t>Priorización de cuatro (4)  Trámites y/o servicios que van a ser objeto de racionalización normativa, tecnológica o administrativa durante la vigencia 2020.</t>
  </si>
  <si>
    <t>100% de actividades ejecutadas para el desarrollo del módulo de seguimiento de indicadores ODS desarrollado en el OAB</t>
  </si>
  <si>
    <t xml:space="preserve">Hacer presencia institucional en ferias y eventos de servicio al ciudadano, organizadas por la Alcaldía Mayor de Bogotá y/o otras entidades. </t>
  </si>
  <si>
    <t>Coordinar como cabeza del sector ambiente, las acciones a que haya lugar, para la presentación del informe de rendición de cuentas de la Administración Distrital, conforme a los lineamientos metodológicos distritales.</t>
  </si>
  <si>
    <t>Atender las preguntas, comentarios y/u observaciones realizadas por la ciudadanía dirigidas al sector ambiente, en el proceso de rendición de cuentas distrital.</t>
  </si>
  <si>
    <t>Realizar una jornada de dialogo ciudadano y rendición de cuenta de la vigencia 2020, conforme a la ruta de trabajo y lineamientos metodológicos de la Administración distrital.</t>
  </si>
  <si>
    <t>100% de elaboración del inventario de espacios de dialogo de la SDA</t>
  </si>
  <si>
    <t>Realizar visitas de seguimiento al servicio prestado en los diferentes puntos de atención presenciales de la SDA.</t>
  </si>
  <si>
    <t>4 visitas de seguimiento en el primer cuatrimestre, 4 visitas en el segundo y 3 visitas en tercer cuatrimestre del 2020</t>
  </si>
  <si>
    <t>Implementar acciones del  modelo de servicio al ciudadano para la SDA, acorde a los lineamientos dados por la Secretaria General.</t>
  </si>
  <si>
    <t>Implementar el 80% de las acciones propuestas por el modelo de servicio de la SDA, a diciembre de 2020.</t>
  </si>
  <si>
    <t>Realizar  seguimiento a la oportunidad de las PQRSF  que ingresan a través de los diferentes canales de atención de la SDA, generando las alertas necesarias; y efectuar un informe de evaluación mensual de la oportunidad de respuesta, teniendo en cuenta los plazos establecidos en la Ley 1755 de 2015.</t>
  </si>
  <si>
    <t>Realizar un seguimiento semestral de la atención y oportunidad de respuestas de las PQRSF</t>
  </si>
  <si>
    <t>2 seguimientos realizados a la atención y oportunidad de respuestas de las PQRSF</t>
  </si>
  <si>
    <t>Revisar y actualizar el esquema de publicación de la información en la página web de la SDA.</t>
  </si>
  <si>
    <t>Diseñar y formular el plan de gestión de integridad de la SDA, para la vigencia 2020</t>
  </si>
  <si>
    <t>Ejecutar el plan de gestión de integridad de la SDA para la vigencia 2020.</t>
  </si>
  <si>
    <t>Ejecución del 100% de las acciones programadas en el Plan de gestión de integridad vigencia 2020.</t>
  </si>
  <si>
    <t>Realizar una evaluación a la aprehensión del código de integridad en la SDA.</t>
  </si>
  <si>
    <r>
      <t xml:space="preserve">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t>
    </r>
    <r>
      <rPr>
        <sz val="11"/>
        <rFont val="Arial"/>
        <family val="2"/>
      </rPr>
      <t xml:space="preserve">con el fin de </t>
    </r>
    <r>
      <rPr>
        <sz val="11"/>
        <color theme="1"/>
        <rFont val="Arial"/>
        <family val="2"/>
      </rPr>
      <t>prevenir y sancionar los posibles hechos de corrupción, de forma tal que favorezca la institucionalidad en un ambiente de integridad y ética de lo público.
Para ello, formula de forma participativa y abierta este plan</t>
    </r>
    <r>
      <rPr>
        <sz val="11"/>
        <color rgb="FFFF0000"/>
        <rFont val="Arial"/>
        <family val="2"/>
      </rPr>
      <t xml:space="preserve">, </t>
    </r>
    <r>
      <rPr>
        <sz val="11"/>
        <color theme="1"/>
        <rFont val="Arial"/>
        <family val="2"/>
      </rPr>
      <t>que le permitirá ir implementando accio</t>
    </r>
    <r>
      <rPr>
        <sz val="11"/>
        <rFont val="Arial"/>
        <family val="2"/>
      </rPr>
      <t xml:space="preserve">nes para: la lucha contra la corrupción, la gestión transparente, el control y prevención de los riesgos, la racionalización y accesibilidad a sus trámites y servicios, la participación ciudadana y rendición de cuentas, el mejoramiento del </t>
    </r>
    <r>
      <rPr>
        <sz val="11"/>
        <color theme="1"/>
        <rFont val="Arial"/>
        <family val="2"/>
      </rPr>
      <t xml:space="preserve">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t>
    </r>
    <r>
      <rPr>
        <sz val="11"/>
        <rFont val="Arial"/>
        <family val="2"/>
      </rPr>
      <t xml:space="preserve">en donde se respetan las reglas, se cumple la ley y se involucra a la gente en la toma de decisiones y en el control de lo que se hace con los recursos públicos, la SDA </t>
    </r>
    <r>
      <rPr>
        <sz val="11"/>
        <color theme="1"/>
        <rFont val="Arial"/>
        <family val="2"/>
      </rPr>
      <t xml:space="preserve">formula e </t>
    </r>
    <r>
      <rPr>
        <sz val="11"/>
        <color rgb="FFFF0000"/>
        <rFont val="Arial"/>
        <family val="2"/>
      </rPr>
      <t>i</t>
    </r>
    <r>
      <rPr>
        <sz val="11"/>
        <rFont val="Arial"/>
        <family val="2"/>
      </rPr>
      <t>mplementará durante la vigencia 2020 el Plan Anticorrupción y de Atención al ciudadano en cumplimiento a las disposiciones contenidas en el Artículo 73 y 76 de la Ley 1474 de 2011 y el Decreto 124 de 2016.</t>
    </r>
  </si>
  <si>
    <t>Desarrollar ejercicios de autocontrol y autoevaluación de la gestión realizada por los procesos, en la que se incluya la verificación de los controles para evitar la materialización de los riesgos asociados a los procesos de la entidad, por la primera línea de defensa en la SDA y resultado de ello, si es necesario actualizar el mapa de riesgos.</t>
  </si>
  <si>
    <t>Elaborar un inventario de los espacios de encuentro que tienen las diferentes dependencias de la SDA con sus grupos de valor, de acuerdo con las temáticas que cada dependencia defina y programe, a fin de contar con una línea de base de posibles espacios secundarios de rendición y petición de cuenta.</t>
  </si>
  <si>
    <t>100% de elaboración de los flash informativo disciplinario conforme a la programación de la vigencia 2020</t>
  </si>
  <si>
    <t xml:space="preserve">100% de los PQRSF que ingresan a la entidad con seguimiento semanal.
Un (1) informe mensual de la gestión y a la atención de las PQRSF realizado y publicado. </t>
  </si>
  <si>
    <t>Dar respuesta oportuna y de fondo a las solicitudes reiteradas o allegadas al Defensor del Ciudadano de la SDA.</t>
  </si>
  <si>
    <t>Realizar las mejoras requeridas y publicar la información en el micrositio de transparencia y acceso a la información de la SDA, conforme a la producción y actualización de la información en la SDA solicitada por los procesos.</t>
  </si>
  <si>
    <t>Elaborar y publicar los resultados del seguimiento semestral realizado al plan de mejoramiento por procesos y el plan de mejoramiento suscrito ante entes de control.</t>
  </si>
  <si>
    <t>Realizar asignación y seguimiento a las solicitudes de acceso a la información.</t>
  </si>
  <si>
    <t>Aplicar una encuesta de percepción de los ciudadanos respecto a la accesibilidad y contenidos de la información a que acceden en el Portal Web de la entidad, en cumplimiento de la ley de transparencia y acceso a información pública</t>
  </si>
  <si>
    <t>No. de socializaciones del lineamiento institucional para la declaración y trámite de los conflictos de intereses realizada</t>
  </si>
  <si>
    <t>Una (1) socialización del lineamiento institucional para la declaración y trámite de los conflictos de intereses realizada</t>
  </si>
  <si>
    <t>Una (1) actividad de socialización y una (1) evaluación de la Cartilla de inducción y reinducción de la SDA</t>
  </si>
  <si>
    <t>Realizar el 100% de los ejercicios de autocontrol y autoevaluación de la gestión que incluya la verificación del mapa de riesgos de gestión y de corrupción,  programados por la primera línea de defensa.</t>
  </si>
  <si>
    <t>( No. de ejercicios de autocontrol y autoevaluación realizados / No. de ejercicios de autocontrol y autoevaluación programados) x 100</t>
  </si>
  <si>
    <t>Proceso responsable del Tramite (Lidera)
DPSIA (Si es mejora tecnología)
Equipo SIG (Si es mejora Administrativa)
Grupo Servicio al Ciudadano (Apoya)</t>
  </si>
  <si>
    <t xml:space="preserve">4. Implementación de la Estrategia de Racionalización </t>
  </si>
  <si>
    <t>No. de monitoreos de la estrategia de racionalización realizados</t>
  </si>
  <si>
    <t>100% de implementación de la estrategia de racionalización de trámites para la vigencia 2020</t>
  </si>
  <si>
    <t xml:space="preserve">No. de trámites y/o servicios priorizados para racionalización </t>
  </si>
  <si>
    <t>Diseñar la estrategia de Racionalización de los  trámites y/o servicios priorizados durante la vigencia 2020</t>
  </si>
  <si>
    <t>No. de estrategias diseñadas e inscritas en el SUIT a los cuatro  trámites y/o servicios priorizados</t>
  </si>
  <si>
    <t>Implementar la mejora del  trámite y/o servicio de acuerdo con el  plan de trabajo generado y la estrategia de racionalización diseñada.</t>
  </si>
  <si>
    <t>(No. de informes normados elaborados / 2 informes requeridos por normativa y disposición distrital (Acuerdo 067 de  2002  y Bogotá como vamos) x 100</t>
  </si>
  <si>
    <t>(No. de actividades de desarrollo del módulo realizadas / No. de actividades para el desarrollo del módulo programadas) x 100</t>
  </si>
  <si>
    <t>No. de seguimiento del cumplimiento de los ODS en la SDA realizado</t>
  </si>
  <si>
    <t xml:space="preserve">No. de seguimientos realizados al cumplimiento del plan de comunicaciones de la vigencia 2020 </t>
  </si>
  <si>
    <t>Actualizar los indicadores ambientales dispuestos en el Observatorio Ambiental de Bogotá-OAB y en el Observatorio Regional Ambiental y de Desarrollo Sostenible del Río Bogotá-ORARBO.</t>
  </si>
  <si>
    <t>Doce (12) seguimientos de cumplimiento del plan de comunicaciones de la vigencia 2020 realizados</t>
  </si>
  <si>
    <t xml:space="preserve">No. de actividades de promoción y divulgación del PAAC realizadas </t>
  </si>
  <si>
    <t>Publicar y divulgar el Plan Anticorrupción y de Atención al Ciudadano de la SDA vigencia 2020, y de sus diferentes versiones si da lugar.</t>
  </si>
  <si>
    <t>Mantener 6000 seguidores en la cuenta @AMBcorresponsal y 5000 en la cuenta Soy #CorresponsalAmbiental
50 actividades de educación ambiental realizadas por medio de las TIC´s</t>
  </si>
  <si>
    <t>No. de seguidores del Programa de corresponsales ambientales  (Soy #CorresponsalAmbiental y @AMBcorresponsal)
No.de actividades de educación ambiental realizadas usando herramientas de TIC´s</t>
  </si>
  <si>
    <t>(No. de participaciones en ferias de servicio al ciudadano de la SDA, durante el cuatrimestre / No. de ferias de servicio al ciudadano convocadas e invitadas a la SDA organizadas por la Alcaldía Mayor de Bogotá y/o otras entidades) x 100</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</si>
  <si>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</si>
  <si>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</si>
  <si>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No. de jornada de dialogo ciudadano y rendición de cuenta realizada de la vigencia 2020</t>
  </si>
  <si>
    <t>Una (1) jornada de dialogo ciudadano y rendición de cuenta de la vigencia 2020 efectuada.</t>
  </si>
  <si>
    <t>No. de actividades de fortalecimiento de la cultura del control realizadas en la vigencia 2020</t>
  </si>
  <si>
    <t>(No. de flash informativo elaborado / No. de flash informativo programado) x 100</t>
  </si>
  <si>
    <t>Aplicar encuestas para conocer la opinión de la ciudadanía sobre la gestión que realiza nuestra entidad, y así analizar la favorabilidad de la imagen que tiene la SDA, conforme a lo programado en el plan de comunicaciones 2020.</t>
  </si>
  <si>
    <t>100% de aplicación de la encuesta de percepción u opinión de la ciudadanía sobre la gestión</t>
  </si>
  <si>
    <t>(No. de encuestas de percepción aplicadas / No. de encuestas de percepción programadas) x 100</t>
  </si>
  <si>
    <t>No. de visitas de seguimiento al servicio prestado realizadas</t>
  </si>
  <si>
    <t>24 entrenamientos para el personal de servicio al ciudadano y correspondencia.</t>
  </si>
  <si>
    <t>No. de entrenamientos realizados durante la vigencia 2020</t>
  </si>
  <si>
    <t>(No. de PQRSF con seguimiento a la oportunidad de respuesta / No. total de PQRSF ingresadas a la entidad) x 100
No. de informes mensuales de seguimiento a la atención de PQRSF, durante la vigencia 2020.</t>
  </si>
  <si>
    <t>(Sumatoria de los resultados de satisfacción de los usuarios encuestados / No. total de encuestas diligenciadas por los ciudadanos) x 100</t>
  </si>
  <si>
    <t>Mantener un 98% de satisfacción de atención en la sala de Servicio a la Ciudadanía y vía telefónica, promedio cuatrimestral.</t>
  </si>
  <si>
    <t>(No. de respuestas atendidas efectivamente por el defensor ciudadano  / No.de solicitudes recibidas por el defensor del ciudadano de la SDA) x 100</t>
  </si>
  <si>
    <t>(No. de publicaciones realizadas en el portal WEB / No. de publicaciones solicitadas en el portal web) x 100</t>
  </si>
  <si>
    <t>Publicación del 100% de la información, conforme a las solicitudes de publicación en el micrositio de transparencia y acceso a la información de la SDA, realizadas por los procesos.</t>
  </si>
  <si>
    <t>No. de datos abiertos gestionados y publicados en las plataformas  Distrital y Nacional</t>
  </si>
  <si>
    <t>No.de informes de seguimiento a planes de mejoramiento por procesos y suscritos ante entes de control realizados y publicados</t>
  </si>
  <si>
    <t>2 Informes consolidados semestrales de seguimiento a planes de mejoramiento por procesos y planes de mejoramiento suscritos ante entes de control realizados y publicados</t>
  </si>
  <si>
    <t>No. de Informes de seguimiento especial a los pasivos exigibles, reservas y saneamiento contable realizados</t>
  </si>
  <si>
    <t>3 Informes de seguimiento especial a los pasivos exigibles, reservas y saneamiento contable realizados</t>
  </si>
  <si>
    <t>(No. de solicitudes de acceso de información asignadas, con seguimiento y publicadas / No. total de solicitudes de acceso de información ingresadas a la entidad) x 100</t>
  </si>
  <si>
    <t>No. de seguimiento semestral de las PQRSF realizados</t>
  </si>
  <si>
    <t>(No. de actividades de gestión realizadas para la aprobación de la Tabla de Retención Documental de la SDA / No. De actividades de gestión programadas para la aprobación de la Tabla de Retención Documental de la SDA) x 100</t>
  </si>
  <si>
    <t>Gestionar la aprobación de la Tabla de Retención Documental ante el Archivo Distrital.</t>
  </si>
  <si>
    <t>100% de actividades de gestión realizadas para la aprobación de la Tabla de Retención Documental de la SDA.</t>
  </si>
  <si>
    <t>Un (1) mecanismo diferencial de accesibilidad desarrollado en la página web</t>
  </si>
  <si>
    <t>No. de mecanismo diferencial de accesibilidad a la página web desarrollado</t>
  </si>
  <si>
    <t>Desarrollar un mecanismo diferencial para accesibilidad a la página web, a población en condición de discapacidad visual, a través de herramientas TIC.</t>
  </si>
  <si>
    <t>Una(1) encuesta de percepción de los ciudadanos respecto a la accesibilidad y contenidos de la información a que acceden en el Portal Web de la entidad</t>
  </si>
  <si>
    <t>No. de encuestas aplicadas sobre la percepción de los ciudadanos respecto a la información  a que acceden en el Portal Web</t>
  </si>
  <si>
    <t xml:space="preserve">No. de revisiones o actualizaciones del esquema de publicación de la SDA realizadas </t>
  </si>
  <si>
    <t>Un (1) informe de resultados de la gestión de Integridad del 2020 elaborado, presentado y publicado.</t>
  </si>
  <si>
    <t>No. de seguimiento realizados a la ejecución del plan de gestión de integridad</t>
  </si>
  <si>
    <t xml:space="preserve">Realizar seguimiento cuatrimestral al plan de gestión de integridad de la SDA de la vigencia 2020 </t>
  </si>
  <si>
    <t>No. de evaluaciones a la aprehensión del código de integridad realizadas</t>
  </si>
  <si>
    <t>No. de informes de resultados de la gestión de integridad elaborados, presentados y publicados.</t>
  </si>
  <si>
    <t>Aplicar encuestas de percepción para generar información sobre el valor más vulnerado al interior de la entidad y sobre el impacto de las acciones de gestión de integridad, a fin de evaluar la percepción sobre la gestión de integridad en el año 2020.</t>
  </si>
  <si>
    <t>No. de encuestas de percepción  aplicadas a los servidores de la SDA, respecto a la gestión de integridad</t>
  </si>
  <si>
    <t>Una (1) encuesta de percepción aplicada a los servidores de la SDA, respecto a la gestión de integridad de la vigencia 2020</t>
  </si>
  <si>
    <t>Revisar la Política de administración de riesgos de la entidad, para verificar si requiere de actualización o ajuste.</t>
  </si>
  <si>
    <t>Socializar la Política de administración de riesgos de la entidad, en los procesos que conforman el mapa de proceso de la SDA.</t>
  </si>
  <si>
    <t>No. de procesos socializados con la Política de administración de riesgos de la entidad</t>
  </si>
  <si>
    <t xml:space="preserve">No. de revisiones realizadas a la Política de administración de riesgos de la entidad de la SDA </t>
  </si>
  <si>
    <t>Una (1) revisión anual a la Política de Administración del riesgo de la SDA.</t>
  </si>
  <si>
    <t>No. de divulgaciones realizadas del mapa de riesgos  de  gestión y de corrupción de la SDA</t>
  </si>
  <si>
    <t>Llevar a cabo la evaluación de la gestión de los riesgos consolidados en el mapa de riesgos de gestión y de corrupción, de conformidad con el Plan Anual de Auditoria y reportar los resultados al Comité Institucional de Coordinación de Control Interno-CICCI y publicarlo en la página Web.</t>
  </si>
  <si>
    <t>Desarrollar un módulo en el Observatorio Ambiental de Bogotá-OAB, para publicar los  indicadores relacionados con los Objetivos de Desarrollo Sostenible - ODS.</t>
  </si>
  <si>
    <t>Alcanzar un nivel de actualización de 95% del OAB y del 80% del ORARBO, al finalizar la vigencia 2020.</t>
  </si>
  <si>
    <t>(No. de indicadores actualizados / No. total de indicadores que requieren actualización, según su periodicidad de medición ) x 100</t>
  </si>
  <si>
    <t>Realizar el seguimiento al avance de los indicadores ODS de la SDA concertados con la SDP, teniendo en cuenta la ruta de implementación y metas propuestas en el CONPES 3918 de 2018; que incluya una identificación preliminar de las metas asociadas al nuevo plan de desarrollo.</t>
  </si>
  <si>
    <t>Dos (2) seguimientos al avance de los indicadores ODS de la SDA</t>
  </si>
  <si>
    <t>Seguimiento a la revisión de la Política de administración de riesgos</t>
  </si>
  <si>
    <t>Socialización de la Política de administración de riesgos en los procesos</t>
  </si>
  <si>
    <t>Seguimiento a la socialización del lineamiento institucional para la declaración y trámite de los conflictos de intereses</t>
  </si>
  <si>
    <t>Divulgación del mapa de riesgos  de  gestión y de corrupción de la SDA</t>
  </si>
  <si>
    <t>Socialización y evaluación de la Cartilla de inducción y reinducción de la SDA</t>
  </si>
  <si>
    <t>No. de actividades de socialización y de evaluación de la cartilla de inducción y reinducción realizadas</t>
  </si>
  <si>
    <t>Realizar el 100% de la evaluación a los mapas de riesgos de gestión y de corrupción adoptados por la entidad, presentado ante el CICCI y publicado en la página web.</t>
  </si>
  <si>
    <t>No. de trámites y/o servicios actualizados en la Guía de Trámites y Servicios -GTyS de acuerdo con la versión en el Sistema Integrado de Gestión  de la SDA, en la vigencia 2020 / No. de trámites  y/o servicios registrados en la Guía de Trámites y Servicios -GTyS) x 100</t>
  </si>
  <si>
    <t>100% Trámites y/o servicios actualizados en la Guía de Trámites y Servicios -GTyS conforme a las modificaciones en el Sistema Integrado de Gestión de la SDA.</t>
  </si>
  <si>
    <t>Priorización de trámites y/o servicios para racionalización</t>
  </si>
  <si>
    <t xml:space="preserve">Estrategia de racionalización de  trámites y/o servicios </t>
  </si>
  <si>
    <t>Porcentaje de realización de los ejercicios de autocontrol y autoevaluación de la gestión</t>
  </si>
  <si>
    <t>Porcentaje de evaluaciones realizadas a los mapas de riesgos de gestión y de corrupción</t>
  </si>
  <si>
    <t>Porcentaje de actualización de los trámites y servicios de la entidad, en la Guía de Trámites y Servicios -GTyS</t>
  </si>
  <si>
    <t>Porcentaje de implementación de la estrategia de racionalización de trámites</t>
  </si>
  <si>
    <t>Nivel de actualización del OAB y del ORARBO</t>
  </si>
  <si>
    <t>Seguimiento al cumplimiento del plan de comunicaciones</t>
  </si>
  <si>
    <t>Porcentaje de elaboración de informes normados de gestión, el estado y calidad de los recursos naturales</t>
  </si>
  <si>
    <t>Porcentaje de actividades ejecutadas para el desarrollo del módulo de seguimiento de indicadores ODS en el OAB</t>
  </si>
  <si>
    <t>Seguimiento al avance de los indicadores ODS de la SDA</t>
  </si>
  <si>
    <t>2 actividades de publicación y divulgación del Plan Anticorrupción y de Atención al Ciudadano 2020 y sus versiones.</t>
  </si>
  <si>
    <t xml:space="preserve">Cumplimiento de las actividades de publicación y divulgación del Plan Anticorrupción y de Atención al Ciudadano </t>
  </si>
  <si>
    <t>Porcentaje de participación de las ferias de servicio al ciudadano</t>
  </si>
  <si>
    <t>Porcentaje de atención de preguntas, comentarios y/u observaciones de la ciudadanía resultante de la rendición de cuenta distrital</t>
  </si>
  <si>
    <t>Realización de la  jornada de dialogo ciudadano y rendición de cuenta de la vigencia 2020</t>
  </si>
  <si>
    <t>Porcentaje de elaboración del inventario de espacios de dialogo de la SDA</t>
  </si>
  <si>
    <t>Cumplimiento de actividades de fortalecimiento de la cultura del control realizadas</t>
  </si>
  <si>
    <t>Porcentaje de elaboración de los flash informativo disciplinario</t>
  </si>
  <si>
    <t>Porcentaje de aplicación de la encuesta de percepción u opinión de la ciudadanía sobre la gestión</t>
  </si>
  <si>
    <t>(No. De actividades implementadas del  modelo de servicio de la SDA / No. De actividades programadas del modelo de servicio de la SDA conforme al plan de acción para la vigencia 2020 ) x 100</t>
  </si>
  <si>
    <t>Porcentaje de implementación del modelo de servicio al ciudadano para la SDA</t>
  </si>
  <si>
    <t>Cumplimiento del número de entrenamientos al personal de servicio a la ciudadanía</t>
  </si>
  <si>
    <t>Porcentaje de PQRSF con seguimiento semestral realizado 
Realización del informe mensual de seguimiento a la atención de PQRSF</t>
  </si>
  <si>
    <t>Porcentaje de satisfacción de atención en la sala de Servicio a la Ciudadanía y vía telefónica de la SDA</t>
  </si>
  <si>
    <t>Porcentaje de atención de las solicitudes reiteradas allegadas al defensor del Ciudadano</t>
  </si>
  <si>
    <t>Porcentaje de publicación en el micrositio de transparencia y acceso a la información de las SDA.</t>
  </si>
  <si>
    <t>Cantidad de datos abiertos publicados en la plataforma Distrital y Nacional</t>
  </si>
  <si>
    <t xml:space="preserve">Seguimientos realizados a los planes de mejoramiento por procesos y planes de mejoramiento </t>
  </si>
  <si>
    <t>Seguimientos realizados a los pasivos exigibles, reservas y saneamiento contable</t>
  </si>
  <si>
    <t>Seguimientos realizados a la atención y oportunidad de respuestas de las PQRSF</t>
  </si>
  <si>
    <t>Porcentaje de actividades de gestión realizadas para la aprobación de la Tabla de Retención Documental de la SDA.</t>
  </si>
  <si>
    <t>( No. de procesos que actualizan el cuadro de caracterización documental activos de información índice de información clasificada y reservada / No. total de procesos que deben actualizarlo) x 100</t>
  </si>
  <si>
    <t>100% de actualización del cuadro de caracterización documental activos de información, índice de información clasificada y reservada actualizada de acuerdo a las modificaciones de los procedimientos y activos de información adoptados en la entidad.</t>
  </si>
  <si>
    <t>Porcentaje de actualización del cuadro de caracterización documental activos de información, índice de información clasificada y reservada de la SDA</t>
  </si>
  <si>
    <t>Desarrollo del mecanismo diferencial de accesibilidad en la página web</t>
  </si>
  <si>
    <t>Aplicación de la encuesta de percepción de los ciudadanos respecto a la accesibilidad y contenidos en el Portal Web</t>
  </si>
  <si>
    <t>Revisiones o actualizaciones del esquema de publicación realizadas</t>
  </si>
  <si>
    <t>Porcentaje de formulación y aprobación del Plan de gestión de integridad</t>
  </si>
  <si>
    <t>Porcentaje de ejecución del Plan de gestión de Integridad</t>
  </si>
  <si>
    <t>Aplicación de la encuesta de percepción de los servidores públicos respecto al impacto de la gestión de Integridad</t>
  </si>
  <si>
    <t xml:space="preserve">Realización del informe de resultados de la gestión de Integridad </t>
  </si>
  <si>
    <t>3 seguimientos realizados a la ejecución del plan de gestión de integridad</t>
  </si>
  <si>
    <t>Seguimientos realizados al plan de gestión de integridad</t>
  </si>
  <si>
    <t>Realizar divulgación del Mapa de riesgos  de  gestión y de corrupción de la SDA.</t>
  </si>
  <si>
    <t>NOMBRE 
DEL INDICADOR</t>
  </si>
  <si>
    <t>FORMULA 
DEL INDICADOR</t>
  </si>
  <si>
    <t>RESPONSABLES</t>
  </si>
  <si>
    <t xml:space="preserve">Monitoreos realizados a la estrategia de racionalización </t>
  </si>
  <si>
    <t>Dos (2) divulgaciones del mapa de riesgos  de  gestión y de corrupción de la SDA realizadas</t>
  </si>
  <si>
    <t>Diseñar y ejecutar el plan de comunicaciones para la vigencia 2020, el cual incluye la socialización y divulgación de la gestión institucional e información de interés, a través de los canales tanto internos como externos con los que cuenta la entidad</t>
  </si>
  <si>
    <t>Medir el porcentaje de satisfacción del servicio prestado por el grupo servicio a la ciudadanía, mediante la aplicación de una encuesta de percepción a una muestra del 40% de los usuarios atendidos por los canales presencial y telefónico de la SDA.</t>
  </si>
  <si>
    <t>DOCUMENTO(S) DE VERIFICACIÓN</t>
  </si>
  <si>
    <t>Pantallazos de publicación 
Reporte de divulgación del Plan Anticorrupción que contenga las actividades realizadas</t>
  </si>
  <si>
    <t>Oficios, piezas divulgativas, registros de participación a las actividades ejecutadas, según corresponda.</t>
  </si>
  <si>
    <t>Un Plan de gestión de integridad formulado y aprobado para la vigencia 2020.</t>
  </si>
  <si>
    <t>No. de Plan de gestión de Integridad SDA 2020 formulado y aprobado</t>
  </si>
  <si>
    <t>(No. de actividades ejecutadas en la vigencia / No.total de actividades programadas en el Plan de gestión de Integridad 2020) x 100</t>
  </si>
  <si>
    <t>Documento informe de resultados.
Acta del  Comité Institucional de Gestión y Desempeño. 
Solicitud de publicación y pantallazo de publicación en la web</t>
  </si>
  <si>
    <t xml:space="preserve">Comunicación en la que se remite el seguimiento realizado.
Seguimiento realizado cuatrimestralmente al Plan de Gestión de Integridad. </t>
  </si>
  <si>
    <t>Registro mensual de la cuenta @AMBcorresponsal 
Registros físicos de las actividades de educación ambiental por medio de las TIC</t>
  </si>
  <si>
    <t>Desarrollar procesos de participación y realizar las actividades de educación ambiental, conforme al plan de acción programado para la vigencia 2020.</t>
  </si>
  <si>
    <t>Porcentaje de realización de los procesos de participación.
Porcentaje de ejecución de las actividades de educación ambiental</t>
  </si>
  <si>
    <t>100% de realización de los procesos de participación programados en el 2020 
100% de ejecución de las actividades de educación ambiental programadas durante la vigencia 2020</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</si>
  <si>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</si>
  <si>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Participar en las mesas de pacto y atender las solicitudes de información de verificación de compromisos establecidos con los Observatorios Ciudadanos Locales, teniendo en cuenta la metodología y convocatoria por parte de la Veeduría Distrital y los observatorios ciudadanos.</t>
  </si>
  <si>
    <t>Participar 100% de las mesas de pacto en donde sea convocada la Entidad durante la vigencia 2020 atendiendo las solicitudes de información y verificación requeridas</t>
  </si>
  <si>
    <t>(No. de participaciones en Mesas de pacto por la SDA, durante el cuatrimestre / No. de ferias de servicio al ciudadano convocadas e invitadas a la SDA organizadas por la Alcaldía Mayor de Bogotá y/o otras entidades) x 100</t>
  </si>
  <si>
    <t xml:space="preserve">Comunicaciones de convocatoria a mesas de pacto y/o de solicitud de información.
Listados de asistencia 
</t>
  </si>
  <si>
    <t>Reporte de la socialización del lineamiento que contenga las actividades realizadas.</t>
  </si>
  <si>
    <t>Elaborar los informes normados que rinden cuenta sobre la gestión de la administración Distrital, el estado y calidad de los recursos naturales.</t>
  </si>
  <si>
    <t>Número de seguidores del programa de Corresponsales ambientales
Realización de actividades de educación ambiental por medio de las TIC´s</t>
  </si>
  <si>
    <t>Comunicaciones de convocatoria a la socialización.
Actas de socialización y listados de asistencia.
Medios audiovisuales de apoyo</t>
  </si>
  <si>
    <t>Dirección de Gestión Corporativa
Subdirección contractual</t>
  </si>
  <si>
    <t>Actas de socialización y listados de asistencia.
Medios audiovisuales de apoyo</t>
  </si>
  <si>
    <t>Reporte de la socialización de la  cartilla de inducción y reinducción de la SDA, y los soportes de la evaluación aplicada.</t>
  </si>
  <si>
    <t>Todas las dependencias Gerencia de proyecto
Responsables de procesos</t>
  </si>
  <si>
    <t>Acta de reunión y listados de asistencia
herramientas de autocontrol y autoevaluación aplicadas</t>
  </si>
  <si>
    <t>Certificados de confiabilidad 
www.guiadetramitesyservicios.bogota.gov.co</t>
  </si>
  <si>
    <t>Matriz de SUIT del registro de las estrategias.</t>
  </si>
  <si>
    <t>Informes mensuales de avance del Plan de Comunicaciones</t>
  </si>
  <si>
    <t>Actas de las ferias de servicio y lista de asistencia de ciudadanos atendidos</t>
  </si>
  <si>
    <t>Matriz de seguimiento a la implementación del modelo de servicio</t>
  </si>
  <si>
    <t>Actas de visita seguimiento a los puntos de atención</t>
  </si>
  <si>
    <t>Comunicaciones electrónico de alertas semanales a los diferentes procesos.
Informe mensual de la gestión y a la atención de las PQRSF realizado y publicado.</t>
  </si>
  <si>
    <t xml:space="preserve">Informes de percepción y satisfacción ciudadana mensual </t>
  </si>
  <si>
    <t>PROGRAMA</t>
  </si>
  <si>
    <t>PLAN DE ACCIÓN</t>
  </si>
  <si>
    <t>CRONOGRAMA</t>
  </si>
  <si>
    <t>TRIMESTRAL</t>
  </si>
  <si>
    <t>PRESUPUESTO</t>
  </si>
  <si>
    <t xml:space="preserve">RESPONSABLES </t>
  </si>
  <si>
    <t>EJES Y COMPONENTES</t>
  </si>
  <si>
    <t xml:space="preserve">META </t>
  </si>
  <si>
    <t>OBJETIVO</t>
  </si>
  <si>
    <t xml:space="preserve">Comunicación </t>
  </si>
  <si>
    <t>Campaña de comunicación sobre los valores  de integridad de la SDA</t>
  </si>
  <si>
    <t>Promover, divulgar y socializar la gestión integridad en la SDA</t>
  </si>
  <si>
    <t>Diseñar y poner en aprobación la estrategia y piezas divulgativas de los valores de integridad.</t>
  </si>
  <si>
    <t>Ejecutar la campaña divulgativa anual para socializar los valores de integridad.</t>
  </si>
  <si>
    <t>Afianzamiento de valores y principios de Integridad institucionales</t>
  </si>
  <si>
    <t>Reconocimiento del 100% de los valores de integridad de la administración distrital por parte de los servidores de la SDA</t>
  </si>
  <si>
    <t>Arraigar los valores de integridad que deben caracterizar a los servidores de la SDA</t>
  </si>
  <si>
    <t xml:space="preserve">Realizar actividades para fomentar e interiorizar los valores de integridad. </t>
  </si>
  <si>
    <t>Gestores de integridad/ dependencias SDA</t>
  </si>
  <si>
    <t>Articular y desarrollar actividades conjuntas con el Comité de Convivencia Laboral.</t>
  </si>
  <si>
    <t>Gestores de Integridad/Comité de Convivencia Laboral</t>
  </si>
  <si>
    <t>Articulación Institucional e Interinstitucional</t>
  </si>
  <si>
    <t xml:space="preserve">Interacción con el 100% de las instancias que se pacten, relacionadas con el componente Gestión de Integridad </t>
  </si>
  <si>
    <t>Articular acciones para el desarrollo del componte gestión de integridad en espacios institucionales</t>
  </si>
  <si>
    <t>Evaluación de la gestión de integridad 2019.</t>
  </si>
  <si>
    <t xml:space="preserve">Articulación con el Plan Anticorrupción de la SDA.  </t>
  </si>
  <si>
    <t>Gestores de Integridad</t>
  </si>
  <si>
    <t>Articulación con el  MIPG – FURAG</t>
  </si>
  <si>
    <t>Generación de reportes de seguimiento</t>
  </si>
  <si>
    <t xml:space="preserve">Fortalecimiento de la gestión de Integridad en la entidad </t>
  </si>
  <si>
    <t>Semana de la Integridad en la SDA</t>
  </si>
  <si>
    <t>Robustecer los espacios y herramientas de la gestión de integridad</t>
  </si>
  <si>
    <t>Acciones de fortalecimiento de los valores  priorizados a partir de la evaluación realizada en la vigencia 2019</t>
  </si>
  <si>
    <t>Desarrollo de la Semana de la Integridad. Reconocimiento a las buenas prácticas y/o comportamientos de los servidores de la SDA.</t>
  </si>
  <si>
    <t>Actividad de diagnóstico del plan de acción de integridad 2020 Vs Línea Base (Índice de Percepción: Evaluación de la gestión realizada en el programa de Integridad y evaluar la apropiación de valores)</t>
  </si>
  <si>
    <t>PROGRAMA INSTITUCIONAL DE GESTIÓN DE INTEGRIDAD
PLAN DE ACCIÓN VIGENCIA 2020</t>
  </si>
  <si>
    <t>PROYECTO DE INVERSIÓN:</t>
  </si>
  <si>
    <t>DENOMINACIÓN DEL PROYECTO DE INVERSIÓN:</t>
  </si>
  <si>
    <t xml:space="preserve">Direccionamiento estratégico, coordinación y orientación de la SDA </t>
  </si>
  <si>
    <t>META DE PROYECTO:</t>
  </si>
  <si>
    <t>Seguimiento al 100% de la Ley 1712 de 2014 y 1474 de 2011</t>
  </si>
  <si>
    <t>Inicial asignado:
50 millones
Solicitado:
150 millones</t>
  </si>
  <si>
    <t>Trabajo articulado con las dependencias (Enlaces).
Aplicación Metodología: Ruta de Comportamientos Íntegros.</t>
  </si>
  <si>
    <t>Gestores de Integridad
Enlaces designados 
Subsecretario General y De Control Disciplinario
Director de Gestión Corporativa</t>
  </si>
  <si>
    <t>Gestores de integridad /Oficina Asesora de Comunicaciones</t>
  </si>
  <si>
    <t>Gestores de integridad
Comité Institucional de Gestión y Desempeño</t>
  </si>
  <si>
    <t>Gestores de integridad
Comité Institucional de gestión y desempeño</t>
  </si>
  <si>
    <r>
      <t xml:space="preserve">Actores: </t>
    </r>
    <r>
      <rPr>
        <sz val="8"/>
        <color theme="1"/>
        <rFont val="Arial"/>
        <family val="2"/>
      </rPr>
      <t>diferentes personas jurídicas y naturales que participen dentro de la campaña</t>
    </r>
    <r>
      <rPr>
        <b/>
        <sz val="8"/>
        <color theme="1"/>
        <rFont val="Arial"/>
        <family val="2"/>
      </rPr>
      <t xml:space="preserve"> </t>
    </r>
  </si>
  <si>
    <r>
      <t xml:space="preserve">Espacio: </t>
    </r>
    <r>
      <rPr>
        <sz val="8"/>
        <color theme="1"/>
        <rFont val="Arial"/>
        <family val="2"/>
      </rPr>
      <t xml:space="preserve">distintas instancias, tiempos, recursos e instrumentos requeridos para el desarrollo de la gestión de integridad </t>
    </r>
  </si>
  <si>
    <r>
      <t>Servidores:</t>
    </r>
    <r>
      <rPr>
        <sz val="8"/>
        <color theme="1"/>
        <rFont val="Arial"/>
        <family val="2"/>
      </rPr>
      <t xml:space="preserve"> entiéndase funcionarios y contratistas </t>
    </r>
  </si>
  <si>
    <t>Comunicaciones internas y externas de solicitud de información o de otras actividades de coordinación ejecutadas para la presentación del Informe de rendición de cuentas Distrital
Infografías - registro fotográfico
lineamientos metodológicos distritales.</t>
  </si>
  <si>
    <t xml:space="preserve">Documento de inquietudes Dialogo </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</si>
  <si>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</si>
  <si>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Comunicaciones electrónicas en las que se divulgan los Flash Informativos</t>
  </si>
  <si>
    <t>Medio de aplicación de la encuesta.
Resultados de la aplicación de la encuesta.</t>
  </si>
  <si>
    <t>Medio de aplicación de las encuestas.
Resultados de la aplicación de las encuestas.</t>
  </si>
  <si>
    <t>Publicaciones solicitadas y realizadas en el micrositio de transparencia y acceso a la información de las SDA.</t>
  </si>
  <si>
    <t>Actas de reunión.
Datos abiertos publicados en la plataforma Distrital y Nacional</t>
  </si>
  <si>
    <t xml:space="preserve">Trazabilidad en la página web de la actualizaciones del esquema de publicación </t>
  </si>
  <si>
    <t>F20</t>
  </si>
  <si>
    <t>Socializar el lineamiento institucional para la declaración y trámite de los conflictos de intereses, relacionada con el formato de bienes y rentas del Departamento Administrativo de la Función Pública-DAFP, el cual tiene un capítulo sobre "potenciales conflictos de Intereses".</t>
  </si>
  <si>
    <t>Dirección Legal Ambiental</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</si>
  <si>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</si>
  <si>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</si>
  <si>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</si>
  <si>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</si>
  <si>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Informes de seguimientos radicados</t>
  </si>
  <si>
    <t>Memorandos, actas , listas de asistencia.</t>
  </si>
  <si>
    <t>Informes de seguimiento
Comunicaciones internas de seguimiento</t>
  </si>
  <si>
    <t>Informes de seguimiento a PQRSF radicados, comunicados y publicados</t>
  </si>
  <si>
    <t>Comunicaciones electrónicas de revisión de los cuadros de Caracterización Documental de las dependencias de la SDA.</t>
  </si>
  <si>
    <t>Informe de resultados de la encuesta comunicados a la entidad y al CICCI.</t>
  </si>
  <si>
    <t>Dirección de Control Ambiental y sus Subdirecciones. 
Subsecretaría general y de control disciplinario.</t>
  </si>
  <si>
    <t>(No. de evaluaciones cuatrimestrales realizados a los mapas de riesgos de 18 procesos / 3 evaluaciones cuatrimestrales programados a los 18  procesos en la vigencia 2020) x 100</t>
  </si>
  <si>
    <t xml:space="preserve">Una (1) estrategia de racionalización diseñada e inscrita en el SUIT </t>
  </si>
  <si>
    <t>( No. de estrategia cumplida al 100% de racionalización en el 2020 / No. de estrategia de racionalización establecidas para el 2020 ) x 100</t>
  </si>
  <si>
    <t>Vincular seguidores al programa de Corresponsales ambientales, impulsando actividades de educación ambiental mediante la creación de contenido digital, a través de las nuevas TIC</t>
  </si>
  <si>
    <t>Redes sociales donde se aplican de las encuestas.
Resultados de la aplicación de las encuestas.</t>
  </si>
  <si>
    <t>No. DEL RIESGO</t>
  </si>
  <si>
    <t>NOMBRE DEL RIESGO</t>
  </si>
  <si>
    <t>CALIFICACION</t>
  </si>
  <si>
    <t>NUEVA CALIFICACIÓN</t>
  </si>
  <si>
    <t>NUEVA EVALUACIÓN</t>
  </si>
  <si>
    <t>OPCIONES MANEJO</t>
  </si>
  <si>
    <t>ACCIONES</t>
  </si>
  <si>
    <t>ENCARGADO  DE DAR RESPUESTA</t>
  </si>
  <si>
    <t>IMPACTO (1-5)</t>
  </si>
  <si>
    <t>EVALUACION RIESGO</t>
  </si>
  <si>
    <t>CONTROLES</t>
  </si>
  <si>
    <t>REDUCE</t>
  </si>
  <si>
    <t>PROBABILIDAD</t>
  </si>
  <si>
    <t>IMPACTO</t>
  </si>
  <si>
    <t>PERFIL DEL RIESGO (1-100)</t>
  </si>
  <si>
    <t>GESTION JURÍDICA</t>
  </si>
  <si>
    <t>DIRECCION LEGAL AMBIENTAL</t>
  </si>
  <si>
    <t xml:space="preserve">
El profesional jurídico de apoyo, del grupo de Procesos Judiciales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
Gestión del abogado para obtener la información o documentos requeridos mediante memorandos, requerimientos  y seguimiento personalizado
</t>
  </si>
  <si>
    <t>GESTIÓN TECNÓLOGICA</t>
  </si>
  <si>
    <t>R1</t>
  </si>
  <si>
    <t>Intermitencia o indisponibilidad de los servicios de tecnologías de la información y Comunicaciones</t>
  </si>
  <si>
    <t xml:space="preserve">Monitorear los aplicativos y sistemas de información.
Contar con el soporte y asistencia para el mantenimiento de red eléctrica, planta diésel, UPS y sistema de aire acondicionado.
Mantener vigente y con cobertura 7x24 los servicios integrales de Datacenter con el </t>
  </si>
  <si>
    <t>GESTIÓN DE RECURSOS INFORMÁTIVOS Y TECNOLÓGICOS</t>
  </si>
  <si>
    <t>R2</t>
  </si>
  <si>
    <t>Afectación de la confidencialidad, disponibilidad e integridad; y privacidad de la información.</t>
  </si>
  <si>
    <t>R3</t>
  </si>
  <si>
    <t>Subutilización de las herramientas de TI en la Entidad.</t>
  </si>
  <si>
    <t>Desarrollar los instrumentos de percepción y medición de los niveles de adopción y apropiación de servicios de TI</t>
  </si>
  <si>
    <t>R4</t>
  </si>
  <si>
    <t>Duplicidad, desactualización o incompletitud de la información de las diferentes  base de datos existentes en la SDA.</t>
  </si>
  <si>
    <t>R5</t>
  </si>
  <si>
    <t>Desarticulación  entre los proyectos estratégicos de la entidad que tienen algún componente de tecnologías de la información y las comunicaciones.</t>
  </si>
  <si>
    <t xml:space="preserve">Adopción e implementación del procedimiento de arquitectura empresarial para la SDA </t>
  </si>
  <si>
    <t>R6</t>
  </si>
  <si>
    <t>Alteración y uso indebido de la información almacenada en el Sistema de Información Ambiental-Forest, para ocultar, alterar o eliminar para beneficio privado.</t>
  </si>
  <si>
    <t>Adelantar las investigaciones preliminares de manera preventiva relacionado con el uso indebido de la información, teniendo en cuenta las pruebas que se puedan presentar, entre ellas la trazabilidad de los sistemas de información.</t>
  </si>
  <si>
    <t>GESTIÓN CONTRACTUAL</t>
  </si>
  <si>
    <t>REDUCIR EL RIESGO</t>
  </si>
  <si>
    <t>DIRECCION DE GESTION CORPORATIVA</t>
  </si>
  <si>
    <t>GESTIÓN ADMINISTRATIVA</t>
  </si>
  <si>
    <t>Pérdida o daño de Bienes</t>
  </si>
  <si>
    <t>GESTION AMBIENTAL Y DESARROLLO RURAL</t>
  </si>
  <si>
    <t>EVITAR EL RIESGO</t>
  </si>
  <si>
    <t>PLANEACIÓN AMBIENTAL</t>
  </si>
  <si>
    <t xml:space="preserve">Información inconsistente reportada en el Observatorio Ambiental de Bogotá - OAB
</t>
  </si>
  <si>
    <t xml:space="preserve">
Realizar valoración de la información de los indicadores cargados en el Observatorio Ambiental de Bogotá, que hayan presentando alguna inconsistencia y que hayan sido desactivados y documentar la finalización del mismo en la plataforma de la administración de indicadores"
"Mantener disponible en el módulo de documentos e investigaciones del Observatorio Ambiental de Bogotá para consulta del público, la información  del indicador finalizado", </t>
  </si>
  <si>
    <t>Ocultar o manipular la información en cualquier etapa de la formulación y/o ajuste y/o seguimiento de políticas públicas ambientales e instrumentos de planeación ambiental.</t>
  </si>
  <si>
    <t>DIRECCIONAMIENTO ESTRATEGICO</t>
  </si>
  <si>
    <t>1. Definir perfiles adecuados para la gestión de proyectos a nivel de gerencia, gestores y analistas de proyecto.
2. Promover la Implementación de la contratación del recurso humano con los perfiles definidos.
3. Realizar la evaluación de cumplimiento de requisitos de la gestión de información (Tiempo y alcance).</t>
  </si>
  <si>
    <t>SUBDIRECCION DE PROYECTOS Y COOPERACION INTERNACIONAL</t>
  </si>
  <si>
    <t>PARTICIPACION Y EDUCACION AMBIENTAL</t>
  </si>
  <si>
    <t>Falta de continuidad en los procesos de participación liderados por la SDA</t>
  </si>
  <si>
    <t xml:space="preserve">Realizar seguimiento a las actividades realizadas en torno a los procesos ambientales locales </t>
  </si>
  <si>
    <t>PARTICIPACIÓN Y EDUCACIÓN AMBIENTAL</t>
  </si>
  <si>
    <t>Bajos conocimientos adquiridos a partir de las acciones de educación ambiental</t>
  </si>
  <si>
    <t>Posibilidad de utilizar los espacios de participación ciudadana y educación ambiental con fines políticos para favorecimiento de intereses particulares.</t>
  </si>
  <si>
    <t>Dar lineamiento al equipo de trabajo de la OPEL en caso de presentarse campañas electorales o proselitismo político dentro de las acciones de participación y educación ambiental.</t>
  </si>
  <si>
    <t>GESTIÓN DOCUMENTAL</t>
  </si>
  <si>
    <t xml:space="preserve">1. Dotación equipos control humedad y temperatura y detectores de humo.
2. Fumigación y mantenimiento de condiciones ambientales del espacio destinado a la conservación de la documentación.                             </t>
  </si>
  <si>
    <t xml:space="preserve">Inventario documental y bases de datos.   -   Inducción al personal del puesto de trabajo (Registro de inducción).   
</t>
  </si>
  <si>
    <t>CONTROL Y MEJORA</t>
  </si>
  <si>
    <t xml:space="preserve">
Manipulación indebida de los informes de auditoria
</t>
  </si>
  <si>
    <t>GESTIÓN DISCIPLINARIA</t>
  </si>
  <si>
    <t>SUBSECRETARIA GENERAL Y DE CONTROL DISCIPLINARIO</t>
  </si>
  <si>
    <t>Seguimiento mensual a la base de datos de los expedientes disciplinarios y levantamiento de actas</t>
  </si>
  <si>
    <t>GESTIÓN FINANCIERA</t>
  </si>
  <si>
    <t>GESTIÓN DE TALENTO HUMANO</t>
  </si>
  <si>
    <t xml:space="preserve">La DGC establece dentro de los procedimientos las disposiciones para el cumplimiento de los términos de tiempo de las legalizaciones y vinculación de personal. El profesional realiza aplicación de criterios de evaluación técnica sobre experiencia, experticia y prestigio para la selección del equipo directivo y demás funcionarios de libre nombramiento y remoción y provisionales. </t>
  </si>
  <si>
    <t>Revisar cumplimiento de los requisitos exigidos en el Manual de Funciones y Competencias Laborales.</t>
  </si>
  <si>
    <t>Hacer firmar acta de compromiso y autorización de actividades</t>
  </si>
  <si>
    <t>EVALUACIÓN, CONTROL Y SEGUIMIENTO</t>
  </si>
  <si>
    <t>Pérdida intencionada parcial o total, manipulación o alteración de los expedientes o de la información para favorecer a un tercero.</t>
  </si>
  <si>
    <t>Cada vez que se requiere la consulta, préstamo o devolución de expedientes, el grupo de expedientes diligencia el formato “Solicitud de consulta, préstamo o devolución de expedientes” así como la actualización del módulo de expedientes del aplicativo FOREST con el propósito de dejar el registro trazable de las personas que han consultado cada expediente. Al momento de la devolución se realiza la verificación de la tipología documental del expediente y en caso de encontrarlo incompleto o devuelto en condiciones irregulares se devuelve al servidor público para que entregue completa la documentación, de lo cual se deja el registro correspondiente y se informa a la Directora de Control Ambiental sobre aquellos casos en que el expediente se haya extraviado o haya sido devuelto en condiciones irregulares.</t>
  </si>
  <si>
    <t>DIRECCION DE CONTROL AMBIENTAL</t>
  </si>
  <si>
    <t>Hacer caso omiso a daños o cambios en el componente ambiental que se derivan de lo encontrado en el desarrollo de operativos o visitas realizadas o elaborar informes o conceptos técnicos sin el rigor técnico necesario con el fin de obtener beneficios particulares o favorecer un tercero.</t>
  </si>
  <si>
    <t xml:space="preserve">Incumplimiento parcial o total de los procedimientos o regulaciones legales ambientales aplicables </t>
  </si>
  <si>
    <t>METROLOGÍA, MONITOREO Y MODELACIÓN.</t>
  </si>
  <si>
    <t>Interrupción de la actividad de monitoreo.</t>
  </si>
  <si>
    <t>SISTEMA INTEGRADO DE GESTIÓN</t>
  </si>
  <si>
    <t>COMUNICACIONES</t>
  </si>
  <si>
    <t>Divulgación de información errada, inoportuna o no autorizada sobre la gestión de la SDA a los públicos de interés internos y/o externos.</t>
  </si>
  <si>
    <t>OFICINA ASESORA DE COMUNICACIONES</t>
  </si>
  <si>
    <t>Plan de trabajo por estrategia de racionalización e informes de seguimiento</t>
  </si>
  <si>
    <t>Informes de verificación del avance en plan de plan de trabajo y registro en SUIT</t>
  </si>
  <si>
    <t>Comunicaciones internas de solicitud de inclusión contractual
Minutas con la cláusula incluida</t>
  </si>
  <si>
    <t>Formular y socializar un lineamiento institucional o  política antisoborno.</t>
  </si>
  <si>
    <t>Socialización de un lineamiento institucional o  política antisoborno</t>
  </si>
  <si>
    <t>No. de formulaciones y socializaciones del lineamiento institucional o  política antisoborno realizadas.</t>
  </si>
  <si>
    <t>Un (1) lineamiento institucional o  política antisoborno formulado y socializado.</t>
  </si>
  <si>
    <t xml:space="preserve">
Actas de reunión de diseño y de avance
Pantallazos de avance del desarrollo de la plataforma</t>
  </si>
  <si>
    <t>Plan de trabajo del gestor ambiental
Registros físicos de las actividades de participación
Plan de trabajo de educación ambiental
Registros físicos de las actividades de educación ambiental</t>
  </si>
  <si>
    <t>Porcentaje de asignación de las solicitudes de acceso a la información</t>
  </si>
  <si>
    <r>
      <t xml:space="preserve">PLAN ANTICORRUPCIÓN Y DE ATENCIÓN AL CIUDADANO
SECRETARÍA DISTRITAL DE AMBIENTE
VIGENCIA 2020
</t>
    </r>
    <r>
      <rPr>
        <b/>
        <sz val="11"/>
        <color theme="1"/>
        <rFont val="Arial"/>
        <family val="2"/>
      </rPr>
      <t>Versión 2 (publicado 25-03-2020)</t>
    </r>
  </si>
  <si>
    <t>Control de cambios</t>
  </si>
  <si>
    <t>Actualización del mapa de riesgos de la entidad. Radicado SDA 2020IE60577</t>
  </si>
  <si>
    <t xml:space="preserve">Aprobación por Comité Institucional de Gestión y Desempeño de la SDA sesión No.1.  </t>
  </si>
  <si>
    <t>GESTIÓN JURÍDICA</t>
  </si>
  <si>
    <t>ZONA DE RIESGO MODERADO</t>
  </si>
  <si>
    <t xml:space="preserve">Todos los conceptos jurídicos o conceptos de viabilidad jurídica proyectados por los abogados asignados son revisados y aprobados por el Coordinador del grupo y la Dirección Legal Ambiental, con el fin de identificar facultades, vigencia de las normas, redacción, ortografía y la legalidad del mismo, en caso detectar algún error, se devuelve mediante el aplicativo de correspondencia al abogado para su corrección.    </t>
  </si>
  <si>
    <t xml:space="preserve">PROCESO </t>
  </si>
  <si>
    <t>PROBABILIDAD 
(1-5)</t>
  </si>
  <si>
    <t>ZONA DE RIESGO ALTO</t>
  </si>
  <si>
    <t>Para la elaboración de los contratos, el coordinador del Grupo de Procesos Judiciales solicitara al enlace de contractual - DLA, agregar una clausula a los contratos de prestación de servicios de los abogados de representación judicial, en el sentido de manifestar cualquier conflicto de intereses en el que se encuentren incursos en relación con los procesos judiciales y extrajudiciales de toda índole, asignados a cargo.
En los informes de actividades tramitados para las cuentas de cobro, los abogados de representación judicial reportarán por escrito el cumplimiento de la obligación sobre manifestación de cualquier conflicto de intereses, de tal forma que sea verificado por el coordinador de procesos judiciales y por el supervisor del contrato, quedando como evidencia en caso de faltar a la verdad, como soporte para impulsar actuaciones disciplinarias y sanciones por incumplimiento del contrato.</t>
  </si>
  <si>
    <t>Para la elaboración de los contratos, el coordinador del Grupo de Procesos Judiciales solicitara al enlace de contractual - DLA, agregar una clausula a los contratos de prestación de servicios de los abogados de representación judicial, en el sentido de manifestar cualquier conflicto de intereses en el que se encuentren incursos en relación con los procesos judiciales y extrajudiciales de toda índole, asignados a cargo.
En los informes mensuales de actividades tramitados para las cuentas de cobro, los abogados de representación judicial reportarán por escrito el cumplimiento de la obligación sobre manifestación de cualquier conflicto de intereses, de tal forma que sea verificado por el coordinador de procesos judiciales y por el supervisor del contrato, quedando como evidencia en caso de faltar a la verdad, como soporte para impulsar actuaciones disciplinarias y sanciones por incumplimiento del contrato.</t>
  </si>
  <si>
    <t>ZONA DE RIESGO EXTREMA</t>
  </si>
  <si>
    <t xml:space="preserve">
El Ingeniero desarrollador en conjunto con el usuario, realiza pruebas y validación del procedimiento o nuevas funcionalidades sistematizadas en el sistema de información ambiental Forest, conforme a los requerimientos de TI solicitados a demanda por los usuarios de las dependencias misionales de la SDA.
El equipo administrador de infraestructura monitorear diariamente la capacidad y disponibilidad de la infraestructura tecnológica de la entidad mediante herramientas de CACTI, NAGIOSXI, y reporta un informe mensual de la disponibilidad de los servicios de TI.
El equipo de soporte técnico, realiza el mantenimiento preventivo de hardware, partiendo de una programación y socialización del cronograma, ejecutando las actividades propias de mantenimiento de hardware con base en una lista de chequeo y posterior registro del mantenimiento realizado en las hojas de vida de los equipos.
El coordinador del sistema de información realiza el registro de incidencias o de requerimientos para el soporte y mantenimiento por parte de los proveedores de los Sistemas de Información y desarrolladores, de acuerdo con la presentación de una falla que requiera incidencia, para solucionar los errores de los sistemas de Información presentados conforme a los acuerdos de nivel de servicios
El administrador de bases de datos (DBA) realizar revisión y mantenimiento del motor de base de datos ORACLE y otros almacenes de datos de los sistemas de información de la entidad, con una periodicidad diaria y realizando las respectivas copias de respaldo.
El equipo de soporte de la mesa de servicios, evalúa y clasifica las solicitudes de servicios de TI diariamente, y designa un responsable para el escalamiento de nivel de servicio, a fin de solucionar o atender el requerimiento o incidente, conforme al registro de requerimientos de TI por parte de los usuarios.   
El equipo de infraestructura y de comunicaciones verifica diariamente, el procesamiento de los diferentes servicios de TI y la disponibilidad del canal de la ETB, alertas y ticket a la ETB para solucionar
</t>
  </si>
  <si>
    <t xml:space="preserve">El oficial de seguridad de la información gestiona la adopción y apropiación de políticas específicas de gestión de seguridad de la información, conforme al plan de trabajo.
El administrador de backup ejecuta, maneja y verifica las copias de respaldo a los datos relevantes de la Secretaría Distrital de Ambiente, tanto de la base de datos como de las máquinas virtuales de los servidores, mediante la programación de tareas de respaldo en la Herramienta de Symantec, el respaldo de los datos y la clonación a la máquina virtual, según la periodicidad de acuerdo a su contenido, ya sea diario, semanal, mensual, semestral.
El oficial de seguridad gestiona los incidentes a través de la Mesa de Servicios que afecten la operación de los servicios de tecnologías de la información- servicios TI y la seguridad de los activos de información de la Secretaría Distrital de Ambiente - SDA, conforme al registro de incidentes y requerimiento de seguridad de la información reportadas a través de la Mesa de Servicios.
El oficial de seguridad realizar monitoreo permanente de posibles vulnerabilidad y fallas de red y en los  equipos móviles de la SDA, a través de herramientas tecnológicas (Tenable y Airwatch), monitoreo y verificación de elementos de información a través de la herramienta perimetrales de seguridad de la información con una periodicidad semanal.
El equipo de soporte técnico revisa que se mantenga activa y en funcionamiento la herramienta del Antivirus, entre otros aspectos, conforme a los planes de mantenimiento preventivo y correctivo que se programen en la entidad.
</t>
  </si>
  <si>
    <t xml:space="preserve">El equipo de soporte técnico revisa que se mantenga activa y en funcionamiento la herramienta del Antivirus, entre otros aspectos, conforme a los planes de mantenimiento preventivo y correctivo que se programen en la entidad.
El coordinador temático promueve el uso y apropiación mediante capacitación y socialización de manejo y funcionamiento de los sistemas de información, de acuerdo con las programaciones o citaciones que se convoquen, además realiza una evaluación aleatoriamente sobre la capacitación. De no participar en las reuniones se realiza otros mecanismos de apropiación de las herramientas como ayudas audiovisuales o piezas comunicativas.
El equipo de seguridad de información desarrolla las acciones comprendidas de acuerdo con las necesidades identificadas o  a lo programado en el plan de capacitación y sensibilización en seguridad de la información de la SDA para la vigencia. De no participar en los espacios convocados en el marco del plan de capacitación y sensibilización del SGSI se realiza otros mecanismos de apropiación de seguridad de la información como ayudas audiovisuales o piezas comunicativas.
</t>
  </si>
  <si>
    <t xml:space="preserve">
El coordinador de base de datos de terceros en Forest con el apoyo de técnicos de servicio al ciudadano realizan ajuste y actualización de la base de datos de terceros del Sistema de Información Ambiental - Forest, de acuerdo con las solicitudes allegadas o requerimientos registrados en mesa o por página web. Para subsanar la desactualización si se presenta una desviación con  el desarrollo de mecanismo de intercambio de información con otros sistemas de información y el Forest, se estandariza y comparte la información de un lenguaje común.
</t>
  </si>
  <si>
    <t xml:space="preserve">El Director de Planeación y Sistemas de Información aprueba o rechaza los conceptos técnicos de viabilidad y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conforme al procedimiento PA03-PR13 y las solicitudes que a demandan registren en la Mesa de servicios de la SDA.
El equipo asesor de TI diseña y aplica herramientas de autoevaluación y seguimiento trimestral al Plan Estratégico de Tecnologías de la Información - PETI.
</t>
  </si>
  <si>
    <t xml:space="preserve">El grupo de infraestructura de TI mantiene la regla de cambio de contraseña automáticamente cada 30 días con el directorio activo de la entidad, a fin de que garantizar la autenticación del usuario que accesa al Sistema de información ambiental.
Contar con el log o historial de log o registro del sistema de información Forest, para verificar los eventos de trazabilidad de las actividades ejecutadas  y demás acciones realizadas por cada usuario, como lo son participación o consulta de procesos y proyección de documentos.
El Coordinador del Sistema de información Forest verifica el estado de los procesos activos en el sistema, antes de dar el paz y salvo del servidor público, conforme al procedimiento PA08-PR05 de gestión contractual, así mismo se basa en el último reporte de las actividades ejecutadas en el último mes por el usuario y verifica los procesos trasladados, a fin de determinar su cumplimiento de las tareas asignadas en el Forest y si están cuentan con autorización de traslado por el jefe inmediato. De presentarse un desvió se finaliza o desactiva un proceso creado en este sistema, con la verificación previa de un registro de solicitud en la mesa de servicios y una evaluación de la justificación informada en el ticket, para determinar si procede o no el cierre del proceso
</t>
  </si>
  <si>
    <t>ZONA DE RIESGO BAJA</t>
  </si>
  <si>
    <t>El abogado de la Subdirección Contractual presenta el tema a aprobación del Comité de Contratación, quien recomienda o no la aprobación, debe constar en el Acto de Apertura o el Acto que justifique la contratación Directa, el número del comité y la fecha en la que se realizó. La Subdirección Contractual verificara que esta información este contenida en los referidos actos,  se debe adelantar siempre previo a la apertura o celebración del contrato.</t>
  </si>
  <si>
    <t>Los intervinientes en el proceso de contratación deben verificar constantemente que el objeto contractual se encuentre incluido en el Plan Anual de Adquisiciones, que corresponda a la modalidad de contratación y que tanto requisitos habilitantes y de evaluación sean coherentes con la modalidad y proporcionales a lo requerido, así como sean atendidas las observaciones de terceros interesados, pronunciándose sobre las mismas, la verificación de cada actor del proceso contractual se evidencia en los flujos de aprobación y comentarios que deje en el sistema SIPSE, herramienta de seguimiento a la contratación.</t>
  </si>
  <si>
    <t>El profesional o técnico de la Dirección de Gestión Corporativa efectúa la toma física de inventario anualmente de los bienes de la entidad, la cual se registra en el formato 126PA04-PR06-F-1, y coloca una marca en cada bien, posteriormente se coteja la toma física de inventario contra los registros del software de almacén. Si existen diferencias, se realiza un segundo conteo y se efectúa la conciliación para determinar los elementos faltantes y verificar en dónde se encuentran o por qué no fueron ubicados.</t>
  </si>
  <si>
    <t>Fragmentación del terreno dado a los procesos antrópicos o naturales  en áreas administradas por la SDA</t>
  </si>
  <si>
    <t xml:space="preserve"> 
Los profesionales del proceso Gestión Ambiental y Desarrollo Rural, responsables de la administración  de las    Áreas de interés ambiental  administradas por la Secretaría, realizan actividades de verificación  con el fin de analizar los agentes tensionantes que puedan afectar los bienes o servicios ecosistémicos de las mismas, generando  reportes de seguimiento mensual encaminados a prevenir o mitigar su impacto, acorde al tensionante identificado se activará el procedimiento o  protocolo establecido. La evidencia se encuentra en la matriz de tensionantes de cada una de las áreas.
</t>
  </si>
  <si>
    <t xml:space="preserve">Generación de reportes de seguimiento a las áreas de interés ambiental.
Actualización de la matriz de tensionantes. </t>
  </si>
  <si>
    <t>Emitir informes técnicos de determinantes ambientales que no cumplan con la Gestión Ambiental de Bogotá según aplique.</t>
  </si>
  <si>
    <t>Los profesionales de ecourbanismo, cada vez que se presenta una solicitud, generan un cruce cartográfico del proyecto versus la estructura ecológica principal, y verifican que la información corresponda a los portales oficiales, soportando dicha revisión en la matriz "indicador proyectos con criterios de sostenibilidad" cada mes.  En caso de encontrar inconsistencias, el coordinador devuelve el informe con las observaciones, para que sea ajustado. Los soportes quedan en drive.</t>
  </si>
  <si>
    <t>Actualización matriz indicador proyectos con criterios de sostenibilidad</t>
  </si>
  <si>
    <t>Uso indebido de información para beneficios de  particulares o a favor de un tercero en el procedimiento en la  compra de  predios.</t>
  </si>
  <si>
    <t>ZONA DE RIESGO MODERADA</t>
  </si>
  <si>
    <t>Los profesionales del grupo de predios de la DGA,  alimentan la matriz básica de predios cada 3 meses para mantener actualizada la información jurídica y técnica de cada predio que este publicado y promulgado en Decreto objeto de adquisición, en caso de solicitud de información de un tercero este debe hacer la solicitud mediante oficio anexando los documentos que lo acrediten como propietario, la evidencia se encuentra en el drive el cual cuenta con permisos de acceso.</t>
  </si>
  <si>
    <t>Actualización matriz básica de predios
Elaboración de comunicaciones externas en caso de requerirse</t>
  </si>
  <si>
    <t>Posibilidad de no lograr la coordinación interna e interinstitucional para la formulación y orientación de Políticas e instrumentos de planeación ambiental que aseguren la gestión y sostenibilidad ambiental del Distrito Capital</t>
  </si>
  <si>
    <t xml:space="preserve">Los profesionales de la Subdirección de Políticas y Planes Ambientales, aplican cada vez que se requiera los mecanismos de interlocución dispuestos por la Entidad, los cuales quedan documentados en comunicaciones oficiales, correos electrónicos, actas de reunión, herramienta STORM, actas de concertación, documento CONPES D.C . En el apoyo de las diferentes etapas de formulación y/o ajuste y/o seguimiento y orientación de Políticas e instrumentos de planeación ambiental. Que aseguren una correcta gestión y sostenibilidad ambiental del Distrito Capital. En caso de encontrar que un proceso de formulación, ajuste y orientación de políticas e instrumentos de planeación ambiental no cuenta con el respaldo documental necesario, no se oficializa hasta tanto se consulte interna o externamente para su consecución.
Los profesionales de la Subdirección de Políticas y Planes Ambientales, entregaran  trimestralmente la información de los productos y resultados de la aplicación de cada procedimiento con los que cuenta la dependencia, al profesional encargado de cargar la información DRIVE de la SPPA, con el fin de contar con la información y los productos de la gestión realizada en las diferentes etapas de formulación y/o ajuste y/o seguimiento y orientación de Políticas e instrumentos de planeación ambiental. En caso de no encontrar completa la información, se informa al subdirector o coordinador quien mediante correo electrónico requiere al profesional responsable para que allegue la documentación faltante.
</t>
  </si>
  <si>
    <t>Actualizar el procedimiento 126PM02-PR13 Formulación y/o ajustes de Políticas y/o Instrumentos de planeación ambiental con los nuevos lineamientos del Decreto 668 de 2017 y de las guías y procedimientos del CONPES D.C.</t>
  </si>
  <si>
    <t>SUBDIRECCION DE POLITICA Y PLANES AMBIENTALES</t>
  </si>
  <si>
    <t>Cada vez que se presentan cambios en el personal que administra el Observatorio Ambiental de Bogotá OAB, el Profesional Técnico Responsable asigna roles, contraseñas y permisos a los nuevos usuarios, capacita a los responsables designados para la gestión, alimentación y actualización adecuada de la información e inhabilita los usuarios no activos y emite una comunicación oficial sobre su estado. La información a publicar en el OAB se recibe a través de comunicación oficial interna o externa o, través de correo electrónico previamente validada por los responsables de las dependencias que la producen. Si se detecta información no confiable, inconsistente o irrelevante se inactiva el indicador en el observatorio y se deja registro en el repositorio historial del OAB.
El profesional Técnico Responsable del OAB realiza verificaciones y validaciones de los indicadores referenciados en los informes normados, conforme al cronograma de presentación, la mayoría son de periodicidad anual, comparando con la información reportada en el Observatorio Ambiental de Bogotá y la información solicitada en los informes normados y la información reportada por la entidad o dependencia responsable. De encontrarse alguna desviación se realiza comunicación solicitud de verificación de un indicador para reportarlo en un informe normado.
El equipo administrador del OAB revisa y verifica toda creación, actualización, modificación y/o finalización de los indicadores ambientales  ingresados en el OAB mediante el historial de información  de la plataforma de administrador del Observatorio Ambiental de Bogotá, y mediante la alerta sobre la modificación, actualización o introducción de un dato que se genera con un correo electrónico, cada vez que se realice un registro. En el caso de requerir alguna precisión sobre el Metadato del indicador se gestiona con el responsable para su ajuste mediante comunicación oficial interna o externa o, correo institucional. Si se encuentra una inconsistencia en la información del indicador, este queda inactivo en la plataforma del OAB, y se deja registro en el repositorio historial del OAB.
El equipo administrador del OAB revisa todas las actualizaciones y ajustes realizados, y los documenta de forma mensual en una bitácora en formato Excel, para llevar un control de las actualizaciones y tener un historial del cambio o actualización del metadato o indicador en el OAB. Si se encuentra una inconsistencia en la información del indicador, este queda inactivo en la plataforma del OAB y se registra en observaciones en la bitácora.</t>
  </si>
  <si>
    <t>DIRECCION DE PLANEACION Y SISTEMAS DE INFORMACION AMBIENTAL</t>
  </si>
  <si>
    <t>Instrumentos de planeación que permiten identificar desviaciones de la gestión con relación a lo programado en las políticas publicas o instrumentos de planeación ambiental. y  en caso de presentarse dar a conocer a las autoridades competentes sobre la conducta, presión o desviación presentada.</t>
  </si>
  <si>
    <t>El gestor local ambiental adelanta la secretaria técnica de la Comisión Ambiental Local, que es la instancia de coordinación que articulará las acciones de los actores estratégicos de la localidad hacia el fortalecimiento de la gestión ambiental local, buscando el mejoramiento de las condiciones ambientales y, por lo tanto, el mejoramiento de la calidad de vida de los habitantes. Esta CAL se desarrollará mínimo 6 veces al año en  las 20 localidades del D.C. y se diligenciará acta de reunión en el formato PM01-PR05-M1, en donde quedan establecidos los compromisos y los resultados de las acciones adelantadas. Se convocará a los actores sociales mediante correo electrónico. En caso de no contar con el quorum requerido, se convocará a una nueva reunión.</t>
  </si>
  <si>
    <t>OFICINA DE PARTICIPACIÓN, EDUCACION Y LOCALIDADES</t>
  </si>
  <si>
    <t>El educador ambiental recibe la solicitud de acciones de educación ambiental a través del formato "PM01-PR10-F1 Solicitud de acciones de educación ambiental", es recibida por la Jefe de la Oficina de Participación, Educación y Localidades y asignada al coordinador para su programación y ejecución. Durante el desarrollo de la acción de educación ambiental se realiza la evaluación del proceso para determinar el nivel de conocimientos alcanzado. Semestralmente se realiza el análisis de los resultados obtenidos en la evaluación.  En el caso de detectar fallas o insuficiencia en el nivel de adquisición de  conocimientos, se refuerza mediante acciones complementarias.</t>
  </si>
  <si>
    <t>Realizar análisis y valoración de las evaluaciones del conocimiento aplicadas en las actividades de educación ambiental.</t>
  </si>
  <si>
    <t>El responsable del proceso y los coordinadores de los equipos dan a sus equipos los lineamientos claros en caso de presentarse proselitismo político en alguna de las actividades programadas. Este lineamiento se dará de manera semestral en las reuniones de equipo. De esta forma, en caso de evidenciar que en alguna de las acciones de participación o educación ambiental liderada por la Secretaria Distrital de Ambiente, se está desarrollando actividades relacionadas con campañas electorales o proselitismo político, se deberá cancelar la participación de la entidad aduciendo ante el solicitante, la imposibilidad de continuar con la acción de participación o educación ambiental, dado que se está desviando el objetivo de la actividad. Este control se aplicará cada vez que se presente la situación y se diligenciará memoria de reunión como registro de la acción.</t>
  </si>
  <si>
    <t xml:space="preserve">
La Dirección de Gestión Corporativa programa fumigaciones en las áreas de archivo y  documentación una vez al año, se tienen instalados extintores en las áreas de archivo, en donde el profesional de PIGA realiza revisión cada seis 6 meses y mantenimiento cada año según el contrato. El profesional del proceso de gestión documental solicita visita de inspección una vez al año al Archivo Distrital, el profesional responsable del archivo realiza verificación anual del inventario documental al archivo central.</t>
  </si>
  <si>
    <t>DIRECCIÓN DE GESTIÓN CORPORATIVA</t>
  </si>
  <si>
    <t>El abogado de la Subsecretaría General y de Control Disciplinario que lleva el proceso, mensualmente realiza el conteo físico de los expedientes activos y los compara contra la base de datos que contiene la información de cada uno de ellos para asegurarse que las actuaciones se encuentran actualizadas. En caso de no encontrarse un el expediente, carpeta o folio, se procede a registrar la novedad y se procede con la aplicación del Procedimiento de Administración de Expedientes 126PM04-PR53.  Cuando se detectan posibles casos de violación del debido proceso, se reasigna el caso a otro abogado.</t>
  </si>
  <si>
    <t>El Subsecretario General y de Control Disciplinario asigna a un profesional mediante acta de reparto la cual queda visible en el expediente y el aplicativo SIID.</t>
  </si>
  <si>
    <t>Revisión mensual de la información contable.</t>
  </si>
  <si>
    <t>SUBDIRECCIÓN FINANCIERA</t>
  </si>
  <si>
    <t>Posibilidad de ordenar y efectuar pagos sin el lleno de los requisitos legales</t>
  </si>
  <si>
    <t>El profesional que recibe los IAAP, revisa su contenido y anexos, pasando a la elaboración de órdenes de pago, aquellos que cumplen con los requisitos establecidos y devolviendo los que cuentan con inconsistencias y falta de soportes.</t>
  </si>
  <si>
    <t>COMPARTIR O TRANSFERIR EL RIESGO</t>
  </si>
  <si>
    <t>Revisión de los IAAP con sus soportes,  por parte del profesional asignado.</t>
  </si>
  <si>
    <t>Posibilidad de no recibir oportunamente, los documentos que soportan compromisos adquiridos por la SDA</t>
  </si>
  <si>
    <t>El auxiliar administrativo entrega los registros presupuestales y revisa con respecto a la planilla de documentos entregados en la Subdirección Financiera</t>
  </si>
  <si>
    <t>Llevar un control de los actos administrativos recibidos en la Subdirección Financiera para el Registro presupuestal</t>
  </si>
  <si>
    <t>Inasistencia o baja cobertura de las capacitaciones programadas.</t>
  </si>
  <si>
    <t>Los profesionales de campo cada vez que realizan una visita técnica generan el acta de visita para registrar la información y evidenciar los posibles factores de deterioro ambiental, la cual es suscrita por quienes participaron en la diligencia. Las actas de visita se utilizan para la elaboración de los conceptos o informes técnicos los cuales son revisados por el  profesional técnico asignado para su posterior aprobación por parte del Subdirector y acogimiento jurídico permisivo, de seguimiento o inicio del proceso sancionatorio cuando se evidencie incumplimiento de la normativa ambiental. Los actos administrativos proyectados son revisados por el abogado asignado para su posterior aprobación por parte del Subdirector o Director. En caso de encontrar inconsistencias en el acto administrativo, se devuelve al profesional que proyectó para la corrección correspondiente, lo cual queda registrado en Sistema de Información Ambiental Forest.</t>
  </si>
  <si>
    <t>DIRECCIÓN DE CONTROL AMBIENTAL</t>
  </si>
  <si>
    <t>Los profesionales de campo cada vez que realizan una visita técnica generan el acta de visita para registrar la información y evidenciar los posibles factores de deterioro ambiental, la cual es suscrita por quienes participaron en la diligencia. Las actas de visita se utilizan para la elaboración de los conceptos o informes técnicos los cuales son revisados por el  profesional técnico asignado para su posterior aprobación por parte del Subdirector y acogimiento jurídico permisivo, de seguimiento o inicio del proceso sancionatorio cuando se evidencie incumplimiento de la normativa ambiental. Si los registros no se encuentran conformes se devuelven a los profesionales que realizaron la visita o proyectaron las actuaciones administrativas para su corrección, lo cual queda registrado en Sistema de Información Ambiental Forest.</t>
  </si>
  <si>
    <t>Cada vez que se identifica una falla en el monitoreo, el Profesional Técnico de Apoyo del RMCAB realiza el reporte y seguimiento en el Software Gestor. Los Profesionales Técnicos de Apoyo realizan la verificación correspondiente y determinan la necesidad de realizar actividades de mantenimiento correctivo necesarias para restablecer el monitoreo. Cuando se detecten casos de interrupciones  relevantes en el monitoreo de Calidad del Aire en Bogotá, se registran las novedades en los informes periódicos aprobados por el Subdirector de Calidad del Aire, Auditiva y Visual los cuales se publican en el sitio web URL http://rmcab.ambientebogota.gov.co/home/map. Adicionalmente, de manera mensual se reportan los trabajos no conformes los cuales quedan registrados en el módulo MECI menú autoevaluación de control y gestión - Informes Producto No Conforme del aplicativo ISOLUCION.</t>
  </si>
  <si>
    <t>El Profesional Técnico de Apoyo del RMCAB elabora el informe de porcentaje de captura y validación de datos mensual con fin de confirmar si los datos resultantes del monitoreo son confiables, representativos y de calidad. Otro de los profesionales técnicos de apoyo del RMCAB recibe el reporte Excel de datos validados y prepara el Informe de Calidad del Aire en Bogotá teniendo en cuenta el período de tiempo a analizar. 
Los informes generados por el laboratorio Ambiental de la SDA son revisados por un profesional técnico responsable y aprobado por el Subdirector de Calidad del Aire, Auditiva y Visual. Aquellos casos en los que se presenten posibilidades de suministro de información errónea a las partes interesadas son puestas en conocimiento del Subdirector de Calidad del Aire, Auditiva y Visual para la toma de las decisiones correctivas correspondientes.</t>
  </si>
  <si>
    <t>Perdida de confidencialidad e imparcialidad del Laboratorio Ambiental de la SDA</t>
  </si>
  <si>
    <t>Se firma el convenio de confidencialidad por cada uno de los servidores públicos y partes interesadas que tengan acceso a la información del Laboratorio Ambiental de la SDA. Se diligencia el "Convenio de confidencialidad Laboratorio Ambiental de la SDA", con el fin de evitar presiones comerciales, financieras u otras, lucrarse o beneficiar a un tercero, garantizando la objetividad del Laboratorio Ambiental de la SDA, al cual se le realiza seguimiento semestral en comité técnico de calidad con respecto al cumplimiento. Cuando se detecten incumplimientos, se remite memorando a la Subsecretaría General y de Control Disciplinario informando la situación encontrada, con las evidencias necesarias, para que se activen los procedimientos de Control Disciplinario. Igualmente, se  remite copia de dicho memorando a la Dirección de Gestión Corporativa, para su conocimiento.</t>
  </si>
  <si>
    <t>Realizar capacitaciones semestrales sobre el procedimiento PA10-PR08 Confidencialidad e Imparcialidad Laboratorio Ambiental de la SDA y del Código de Integridad del Servicio Público</t>
  </si>
  <si>
    <t>SERVICIO A LA CIUDADANÍA</t>
  </si>
  <si>
    <t xml:space="preserve">Realizar una prueba piloto para verificar la eficacia del control, en la que se evidencie la trazabilidad de las acciones establecidas.
Definir criterios de calidad y oportunidad en los productos periodísticos con destino al público externo, como herramienta adicional de control para los profesionales de la OAC. </t>
  </si>
  <si>
    <t xml:space="preserve">VERSIÓN </t>
  </si>
  <si>
    <t>DESCRIPCIÓN</t>
  </si>
  <si>
    <t>FECHA DE PUBLICACIÓN WEB</t>
  </si>
  <si>
    <t>31 de enero de 2020</t>
  </si>
  <si>
    <t>25 de marzo de 2020</t>
  </si>
  <si>
    <t>Clase de Riesgo</t>
  </si>
  <si>
    <t>GESTIÓN</t>
  </si>
  <si>
    <t xml:space="preserve">Pérdida de procesos judiciales por falta de oportunidad en la atención de los mismos </t>
  </si>
  <si>
    <t>CORRUPCIÓN</t>
  </si>
  <si>
    <t>Implementar paulatimante los controles del Anexo A de la Norma ISO27001 priorizados, de acuerdo con el grado de madurez de la entidad, los lineamientos dados por el MINTIC y Alta Consejería para las TIC, para el Subsistema de Seguridad de la Información SGSI.</t>
  </si>
  <si>
    <t>Adopción e implementación del gobierno y gestión de datos</t>
  </si>
  <si>
    <t>Devolver el acto al abogado quien tendrá que someter el tema al comité de contratación,</t>
  </si>
  <si>
    <t>Reportar  a la aseguradora para hacer la reposición del bien, o se solicita al responsable realizar la reposición.</t>
  </si>
  <si>
    <t>Los profesionales de la Subdirección de Políticas y Planes Ambientales, cada vez que se requiera realizarán las verificaciones y validaciones de la información reportada por los diferentes actores, de acuerdo con la aplicación de los procedimientos con los que cuenta la SPPA, Además  para el caso de las de las políticas públicas ambientales, mediante la Guía para la formulación e implementación de políticas públicas del Distrito y guía para el seguimiento y evaluación del distrito, con el fin de contar con información completa y coherente que permita la elaboración y aprobación del documento CONPES D.C. En caso de encontrar información inconsistente reportada por los actores se realiza comunicación oficial donde se solicitará la verificación de la información reportada. 
Los profesionales responsables de las instancias de coordinación cada vez que se requiera  revisan, proyectan y gestionan la adopción de los reglamentos y lineamientos operativos para el funcionamiento y operatividad de las instancias de coordinación del sector ambiente, en las que participa la SDA o ejerce secretaria técnica, a fin de ser más efectivas, conforme al cronograma de la secretaria general, participando con incidencia en las mesas de trabajo convocadas, y publicando el reglamento interno, actos administrativos de creación, actas, informes, y los demás documentos que se requieran en la página web de la entidad, en cumplimiento de la Resolución No. 233 de 2018. En caso de encontrar información inconsistente se realiza comunicación oficial informado y solicitando su corrección al responsable de las instancias de coordinación</t>
  </si>
  <si>
    <t>Gestión de información, de los proyectos de inversión, sin contar con los requisitos o atributos esenciales de confiabilidad, oportunidad,  calidad, veracidad, accesibilidad, relevancia, claridad, precisión y exactitud.</t>
  </si>
  <si>
    <t xml:space="preserve">
Los analistas de proyectos analizan la información de los proyectos de inversión trimestralmente verificando la consistencia y coherencia de la información reportada por las gerencias de los proyectos y emiten informes de alertas y recomendaciones,  el Subdirector los socializa a los gerentes con el apoyo a los analistas a través de reuniones y se los envía adicionalmente a los gerentes mediante comunicación oficial interna. 
La profesional de la SPCI, encargada de hacer la consolidación y cargue de la información validada por los analistas, trimestralmente en SEGPLAN, verifica la información de acuerdo con las políticas y requisitos del sistema, así como la coherencia de la información a través de la comparación y análisis de los reportes de ejecución presupuestal y magnitudes físicas de las metas.. Capacitar en formulación, evaluación y seguimiento a proyectos a las gerencias de proyecto, dependencias involucradas en los mismos y sus equipos técnicos y cualificación de los mismos dos (2) veces al año, una por semestre.
</t>
  </si>
  <si>
    <t>CORRUPCCIÓN</t>
  </si>
  <si>
    <t>Daño, pérdida o deterioro de la documentación en el archivo central y del archivo de gestión de la SDA</t>
  </si>
  <si>
    <t>Violación de la reserva legal de los procesos
disciplinarios para obtener un beneficio económico o beneficio al disciplinado.</t>
  </si>
  <si>
    <t>Posibilidad de que los estados financieros no reflejen la situación económica, social o ambiental de la SDA</t>
  </si>
  <si>
    <t>El profesional responsable elabora conciliaciones de la información contable ya sea con periodicidad mensual o trimestral, para hacer el seguimiento a la información y revisión de saldos. 
En caso de detectar diferencias en la información registrada en los Estados Financieros, el profesional efectúa el requerimiento de información al área responsable o identifica los documentos requeridos para el ajuste.</t>
  </si>
  <si>
    <t>La Dirección de Gestión Corporativa realiza verificación al Plan de Capacitaciones, seguimiento trimestral al indicador de cumplimiento y  establece revisión periódica de los resultados arrojados por el indicador de capacitación.</t>
  </si>
  <si>
    <t>Realizar divulgación  de la actualización de los procedimientos a los funcionarios y contratistas que intervienen en el proceso ECyS con los cambios realizados a cada uno de ellos.</t>
  </si>
  <si>
    <t>Actualizar el PA06-PR18-MA2 "Manual para la Administración de Expedientes" con el fin de establecer controles y lineamientos de préstamo.</t>
  </si>
  <si>
    <t>Actualizar los procedimientos  que se requieran del proceso ECyS</t>
  </si>
  <si>
    <t>Realizar capacitaciones semestrales sobre el procedimiento PA10-PR03 Aseguramiento de Calidad de los Resultados emitidos por el Laboratorio Ambiental-SDA</t>
  </si>
  <si>
    <t>Suministro de información errónea a las partes interesadas sobre los datos que suministra el Laboratorio Ambiental de la SDA o terceros contratados para tal fin</t>
  </si>
  <si>
    <t>Realizar capacitaciones semestrales sobre los procedimientos del proceso Metrología, Monitoreo y Modelación.</t>
  </si>
  <si>
    <t>Malas prácticas en la aplicación de los lineamientos del Sistema Integrado de Gestión</t>
  </si>
  <si>
    <t>La SGCD a través del equipo SIG genera lineamientos o directrices sobre el Sistema de Gestión, cada vez que se requiera de acuerdo a modificaciones normativas, actualizaciones de proceso o políticas, de revisiones o seguimientos. Socializándolos a los enlaces SIG, responsables de los procesos y al Comité Institucional con el propósito de mantener actualizados los sistemas; serán avalados y aprobados mediante el aplicativo isolución de acuerdo al procedimiento establecido. Control que se llevara a cabo a cada uno de los procesos mediante seguimientos y solicitudes para su oportuna realización. Actas de reunión, actas de mesas de trabajo y el aplicativo Isolución serán la evidencia de la ejejcución del control.</t>
  </si>
  <si>
    <t>Mantener una comunicación permanente con los enlaces Sig y los responsables de los procesos para que conozcan los lineamientos establecidos por el equipo Sig de la SGCD y sean llevados a cabo de manera oportuna.</t>
  </si>
  <si>
    <t xml:space="preserve">Prácticas inadecuadas en la aplicación de los lineamientos del Sistema Integrado de Gestión </t>
  </si>
  <si>
    <t xml:space="preserve"> 
Cada vez que el ciudadano ingresa a la SDA toma un turno digital, en el cual se monitorea la hora de llegada y el tramite y/o servicio requerido; en cada una de las trece terminales de la sede principal se visualiza el tiempo y la cantidad de ciudadanos en espera;  en caso de superar los 15 minutos máximos de espera establecidos de acuerdo con el modelo de servicio, el turno torna color naranja y el profesional de apoyo a la coordinación lo  prioriza para su llamado. Una vez finaliza la atención por parte de los servidores, los ciudadanos tienen a disposición un modulo de encuestas automatizado permanente en el horario de atención por la SDA y la Alcaldía con el fin de evaluar el nivel de percepción y satisfacción ciudadana. Las encuestas son tabuladas y graficadas automáticamente y el profesional de apoyo a la coordinación mensualmente descarga esta información de cada uno de los puntos de atención y lo remite al profesional administrativo para la consolidación del informe de percepción y satisfacción ciudadana el cual es revisado por la coordinación del grupo de Servicio al Ciudadano. </t>
  </si>
  <si>
    <t xml:space="preserve"> Realizar el informe de indicadores de gestión mensual - Realizar el informe de percepción y satisfacción ciudadana</t>
  </si>
  <si>
    <t xml:space="preserve">Posibilidad de que las respuestas emitidas por los diferentes procesos de la entidad a las PQRSF, no cumplan con los criterios de oportunidad, claridad, calidez y coherencia </t>
  </si>
  <si>
    <t xml:space="preserve">
Cada vez que ingresa una PQRSF por cualquiera de los canales de atención los Servidores del grupo de Servicio a la Ciudadanía realizan la radicación correspondiente en el sistema Forest y automáticamente se direcciona al grupo de PQRSF y éste asigna la solicitud al proceso competente para dar el trámite correspondiente.  Semanalmente el grupo de PQRSF remite  una alerta preventiva e informativa vía correo electrónico con la información de las solicitudes pendientes por tramitar. La Subsecretaria General y de Control Disciplinario  presenta un informe mes vencido que muestra el porcentaje de cumplimiento junto con las desviaciones las cuales se presentan en el  Comité Institucional de Gestión y Desempeño sobre la gestión de las PQRSF. Adicionalmente, la Oficina de Control Interno presenta un informe semestral de la gestión realizada por los diferentes procesos de la Entidad, dando observaciones y recomendaciones pertinentes, las cuales son presentadas en el Comité Institucional de Coordinación de Control Interno. </t>
  </si>
  <si>
    <t>Capacitaciones y reuniones de sensibilización con las diferentes procesos con el fin de sensibilizar a todos los servidores acerca de prestar un servicio de calidad, oportuno y confiable en lo que respecta a las respuestas emitidas de las PQRSF radicadas por las personas naturales o jurídicas</t>
  </si>
  <si>
    <t>Divulgación y/o suministro de información privilegiada para beneficio particular o de un tercero</t>
  </si>
  <si>
    <t xml:space="preserve">
Cada vez que un ciudadano requiere asesoría en los diferentes canales de atención para acceder a los trámites o servicios de la Entidad, el servidor del grupo de Servicio a la Ciudadanía registra los datos en el formato de control de atención. En  caso  que el ciudadano solicite referencias de personas  naturales o jurídicas para realizar un trámite o servicio ante la Secretaria Distrital de Ambiente, el servidor registra la novedad en el campo de observaciones  del formato citado y se tratan los casos en la reunión de autoevaluación de la primera línea de defensa, los cuales quedan documentadas en actas. Adicionalmente si se detecta que el ciudadano conoce información que no ha sido notificada o entregada oficialmente se registra en el formato la novedad y se  informa a la Coordinación la cual hará un análisis previo y caso de ser pertinente remite un correo electrónico al jefe del área.</t>
  </si>
  <si>
    <t>Realizar capacitaciones de sensibilización con los funcionarios y contratistas en temas relacionados con privacidad de la información, ley de transparencia y anticorrupción.</t>
  </si>
  <si>
    <t>El profesional de la OAC responsable de elaborar un comunicado de prensa, un documento, una pieza audiovisual, gráfica o una campaña, revisa cada vez que se requiere el contenido, datos e información conjuntamente con la dependencia solicitante para la aprobación de su publicación en los canales de comunicación con los que cuenta la SDA (internos o externos), medios de comunicación, periodistas  y redes sociales. Si se generan documentos periodísticos o piezas con información errada, inmediatamente se corrige el error y se envían nuevamente a las dependencias para recibir un aprobado final para la difusión. La ejecución del control se realiza a través de registros documentales de soporte como correos electrónicos y plataformas de mensajería como WhatsApp y Hangouts (Gmail).</t>
  </si>
  <si>
    <r>
      <t xml:space="preserve">SECRETARIA DISTRITAL DE AMBIENTE 
</t>
    </r>
    <r>
      <rPr>
        <b/>
        <sz val="16"/>
        <color theme="1"/>
        <rFont val="Arial"/>
        <family val="2"/>
      </rPr>
      <t>MAPA DE RIESGOS DE GESTIÓN Y DE CORRUPCIÓN 2020</t>
    </r>
  </si>
  <si>
    <t>Se reemplaza el mapa de riesgos de la entidad, debido a    modificaciones que no  fueron reportadas Radicado SDA 2020IE69298</t>
  </si>
  <si>
    <t>14 de abril de 2020</t>
  </si>
  <si>
    <t>Control de cambios PAAC</t>
  </si>
  <si>
    <t>Se reemplaza el mapa de riesgos de la entidad, debido a   modificaciones que no  fueron reportadas Radicado SDA 2020IE69298</t>
  </si>
  <si>
    <t>AVANCES</t>
  </si>
  <si>
    <t>EVIDENCIAS Y RUTA DE UBICACIÓN</t>
  </si>
  <si>
    <t>Se incluyo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</si>
  <si>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Durante el primer cuatrimestre de 2020 se ha venido realizando seguimiento a listas de chequeo, formularios y certificados de confiabilidad. Así mismo de actualizaron 51 trámites de los cuales se virtualizaron 5.</t>
  </si>
  <si>
    <t>Certificados de Confiabilidad de enero, febrero, marzo y abril</t>
  </si>
  <si>
    <t>Excel con datos para priorización de trámites y presentación concluyente</t>
  </si>
  <si>
    <t>Se realizaron mesas de trabajo con las diferentes áreas misionales y Subsecretaria General y de Control Disciplinario con el fin de definir la priorización de los trámites, de esta manera se realizó un análisis de los de mayor demanda, los cuales se proponen para que sean objeto de racionalización para la vigencia 2020: Registro de la publicidad exterior visual, Inscripción como acopiador primario de aceites usados en el Distrito, Salvoconducto único nacional para la movilización de especímenes de la fauna silvestre y Permiso o autorización para aprovechamiento forestal de árboles aislados.</t>
  </si>
  <si>
    <t>Presentación con las Conclusiones del análisis</t>
  </si>
  <si>
    <t>Actas y registro de Ferias Primer Cuatrimestre</t>
  </si>
  <si>
    <t xml:space="preserve">ENERO: El día 31 de enero, se realizó y se comunicó de manera masiva a funcionarios y contratistas a través de correo electrónico, la acción preventiva correspondiente a “Causales excluyentes de responsabilidad” Ley 734 de 2002, artículo 28”
FEBRERO: El día 28 de febrero, se realizó y se comunicó de manera masiva a funcionarios y contratistas a través de correo electrónico, la acción preventiva correspondiente a “Artículo 34 # 6, Ley 734 de 2002”. 
MARZO: El día 25 de marzo, se realizó y se comunicó de manera masiva a funcionarios y contratistas a través de correo electrónico, la acción preventiva correspondiente a “Formas de iniciar la Acción disciplinaria”
ABRIL: El día 22 de abril, se realizó y se comunicó de manera masiva a funcionarios y contratistas a través de correo electrónico, la acción preventiva correspondiente a “Del Investigado”
</t>
  </si>
  <si>
    <t>Dicha Información fue enviada del correo de la oficina de Control Disciplinario control.disciplinario@ambientebogota.gov.co a todos los funcionarios y contratistas de la Entidad.</t>
  </si>
  <si>
    <t>Actas de Visita a Cades primer Cuatrimestre</t>
  </si>
  <si>
    <t>Matriz Seguimiento al modelo de Implementación del Modelo de Servicio a la Ciudadanía</t>
  </si>
  <si>
    <t xml:space="preserve">Actas de Capacitación </t>
  </si>
  <si>
    <t>Se llevaron a cabo 8 entrenamientos en las siguientes temáticas: Inducción, paz y salvos, SDQS, Teletrabajo, IAAP, Tips para trabajar en casa, Forest, Canal virtual- SECOP</t>
  </si>
  <si>
    <t xml:space="preserve">Informes de Seguimiento a quejas y reclamos </t>
  </si>
  <si>
    <t>Se llevó a cabo seguimiento a 5.223 PQR´S registradas ante la Entidad, así: 1.374 en enero, 1.727 en febrero y 1.477 en marzo y abril 645;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PQR´S de las diferentes dependencias, con el propósito de minimizar las respuestas fuera de término expedidas por la Entidad. De acuerdo a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cuatrimestre de 2020, el 79% recibió respuesta dentro de los términos de ley, el 12% fuera de términos y el 8% se encuentra en termino para dar respuesta; el área que sobresale por su alto grado de cumplimiento a la hora de emitir respuestas dentro de los términos de ley es la Subdirección de Silvicultura, Flora y Fauna Silvestre, quienes a su vez es la que registra el mayor número de peticiones recibidas, por temas de arbolado urbano.</t>
  </si>
  <si>
    <r>
      <t xml:space="preserve">Se elaboró Informe del Defensor del Ciudadano SDA, correspondiente al periodo comprendido entre el 1 de enero al 30 de abril del 2020. 
En dicho periodo se recibieron a través del correo electrónico defensordelciudadano@ambientebogota.gov.co  </t>
    </r>
    <r>
      <rPr>
        <sz val="8"/>
        <rFont val="Arial"/>
        <family val="2"/>
      </rPr>
      <t>37</t>
    </r>
    <r>
      <rPr>
        <sz val="8"/>
        <color theme="1"/>
        <rFont val="Arial"/>
        <family val="2"/>
      </rPr>
      <t xml:space="preserve"> solicitudes, las cuales fueron radicadas en el sistema FOREST y remitidas al Grupo de Peticiones, Quejas y Reclamos, para su respectivo trámite. </t>
    </r>
  </si>
  <si>
    <t>Informe defensor del ciudadano enero - abril</t>
  </si>
  <si>
    <t>Informes de acceso a la información de enero febrero y marzo.</t>
  </si>
  <si>
    <t>Durante el primer cuatrimestre de 2020,  se asignaron 19 solicitudes de acceso a la información recepcionadas por la Secretaría Distrital de Ambiente a través de sus canales de atención de las cuales se realizó seguimiento y se publicaron 19.</t>
  </si>
  <si>
    <t>SEGUIMIENTO OFICINA DE CONTROL INTERNO - PRIMER CUATRIMESTRE</t>
  </si>
  <si>
    <t>En proceso de construcción.  Desde la Alcaldía Mayor se está ajustando la imagen de la campaña “Valores de la Casa”. En espera de los lineamientos correspondientes.</t>
  </si>
  <si>
    <t>Correos de la Oficina de Comunicaciones de la SDA.</t>
  </si>
  <si>
    <t>NIVEL DE AVANCE Y RESULTADOS</t>
  </si>
  <si>
    <t xml:space="preserve">Se presentaron los informes de resultados de la gestión de Integridad  2019 al Comité de Gestión y Desempeño Institucional. Los cuales fueron tenidos en cuenta para la  revisión y aprobación del Plan de Acción 2020. </t>
  </si>
  <si>
    <t>Se formuló el componente 6 del PAAC, incorporando el Plan de Gestión de Integridad 2020. Aprobado y publicado en la página web de la entidad,  dentro de los plazos establecidos.</t>
  </si>
  <si>
    <t>Página Web de la SDA, PAAC.</t>
  </si>
  <si>
    <t>Plan de acción Integrado Institucional</t>
  </si>
  <si>
    <t>Se han efectuado reportes de avance del plan de acción, primer trimestre, respecto ejecución proyecto de inversión-SEGPLAN.
Se efectuaron los reportes correspondientes a la Evaluación de la Gestión 2019  (FURAG-MIPG-PAAC).
Encuesta de Gestión de Integridad Distrital, de la Veeduría Distrital.</t>
  </si>
  <si>
    <t>Correos electrónicos, publicación en el DRIVE institucional, pagina web de  la entidad Planes de inversión proyecto1100</t>
  </si>
  <si>
    <t>Sistema Forest - computador profesional SIG-DGC.</t>
  </si>
  <si>
    <t>Computador profesional SIG-DGC.</t>
  </si>
  <si>
    <t>Las evidencias se pueden encontrar a través del siguiente enlace: http://190.27.245.106:8080/Isolucionsda/Administracion/frmFrameSet.aspx?Ruta=fi9CYW5jb0Nvbm9jaW1pZW50b1NEQS9iL2I1ZDA1YjQ2N2Y1NzQyNThiM2M5ZGQ2OTQ2ZDNhYTU4L2I1ZDA1YjQ2N2Y1NzQyNThiM2M5ZGQ2OTQ2ZDNhYTU4LmFzcA==&amp;debug=yes
- https://drive.google.com/drive/folders/1J64FizpTfFGRdvl28laZzQ7n_srDLw8-
igualmente, en la plataforma isolución, en los indicadores de gestión reportados mensualmente por la OAC</t>
  </si>
  <si>
    <t>Las evidencias se pueden encontrar en los siguientes enlaces:
Audiovisual: del 21 al 31 
https://drive.google.com/drive/u/0/folders/1BAvMhslqC2gpvx9Iinph5GfCV3pyQmky
http://www.ambientebogota.gov.co/web/sda/archivo-de-noticias/-/asset_publisher/5PPa/content/en-los-primeros-100-dias-han-mejorado-condiciones-ambientales-en-bogota
http://www.ambientebogota.gov.co/web/sda/archivo-de-noticias/-/asset_publisher/5PPa/content/secretaria-de-ambiente%3A-100-dias-recuperando-la-confianza-de-la-comunidad</t>
  </si>
  <si>
    <t>Se llevó a cabo la rendición de cuentas de los 100 primeros días de administración, en donde la Oficina Asesora de Comunicaciones realizó la promoción de las acciones desarrollas por el sector Ambiente.</t>
  </si>
  <si>
    <t>Las evidencias se pueden encontrar en los siguientes enlaces:
- https://www.facebook.com/263044047137195/posts/2739941332780775/ 
- https://www.facebook.com/263044047137195/posts/2809684309139810/
- https://www.facebook.com/263044047137195/posts/2872862032822037/
- https://www.facebook.com/263044047137195/posts/2941409375967302/
- https://twitter.com/ambientebogota/status/1221823811366072320?s=12
- https://twitter.com/ambientebogota/status/1233544762369728513?s=12
- https://twitter.com/ambientebogota/status/1243959995013771264?s=12
- https://twitter.com/ambientebogota/status/1254922704895070213?s=12</t>
  </si>
  <si>
    <t xml:space="preserve">La Oficina Asesora de Comunicaciones aplica una encuesta mensual,  a través de la redes sociales Facebook y Twitter, para conocer la opinión de la ciudadanía sobre la gestión que realiza la entidad.
* Durante el mes de enero se realizó la siguiente encuesta: ¿Cree que la decisión de proteger la Reserva Thomas Van Der Hammen es vital para hacer de Bogotá una ciudad ambientalmente sostenible? 
Respuestas positivas en Facebook: 94% y en Twitter: 85% para un promedio de: 89,40% 
Respuestas negativas en Facebook: 06% y en Twitter: 15% para un promedio de: 10,60% 
* Durante el mes de febrero se realizó la siguiente encuesta: ¿Cree que las medidas tomadas por la SDA durante la alerta ambiental de calidad del aire han sido? 
Respuestas positivas en Facebook: 72% y en Twitter: 47,5% para un promedio de: 59,75% 
Respuestas negativas en Facebook: 28% y en Twitter: 52,5% para un promedio de: 40,25%
* Durante el mes de marzo se realizó la siguiente encuesta: ¿Cree que la Secretaría de Ambiente dispuso los canales suficientes para que la ciudadanía pueda realizar sus trámites desde casa? 
Respuestas positivas en Facebook: 45% y en Twitter: 51% para un promedio de: 47,85% 
Respuestas negativas en Facebook: 55% y en Twitter: 49% para un promedio de: 52,15%
* Durante el mes de abril se realizó la siguiente encuesta: ¿Cree que los operativos de la Secretaría distrital de Ambiente han sido efectivos para evitar el tráfico de especies silvestres durante la cuarentena? 
Respuestas positivas en Facebook: 56% y en Twitter: 41,2% para un promedio de: 48.60% 
Respuestas negativas en Facebook: 44% y en Twitter: 58,8% para un promedio de: 51,40% </t>
  </si>
  <si>
    <t>Ver anexo - Actividad F21 Registro redes sociales
Ver anexo - Actividad F21 Actividades de educación TIC (estos soportes son ejemplos, los demás soportes reposan en el archivo digital de la OPEL)</t>
  </si>
  <si>
    <t>Con las redes de Corresponsal Ambiental de Facebook y Twitter, se ha venido realizando publicaciones, menciones, RT y me gusta. Actualmente en la cuenta:
1.  @AMBcorresponsal es la cuenta de Twiter; tiene seguimiento en redes en el periodo comprendido de enero a abril de 2020 con 6186 seguidores. 
2. Facebook: El aumento en las estadísticas de la cuenta de Soy #CorresponsalAmbiental tiene un total de seguidores de la página de 6007
Anexo se remite informe con el comportamiento de las redes sociales.
Durante este periodo, se realizaron 55 actividades de educación ambiental por medio de las TIC´s, con una participación de 2.747 ciudadanos. A partir de las medidas de aislamiento social obligatorio por prevención al virus SARS-coV-2, decretadas por el Gobierno Nacional, se desarrollaron acciones de educación ambiental por medio de plataformas virtuales de libre acceso por la página web de la entidad.  Los registros documentales de estas actividades reposan  en el archivo de gestión virtual de la OPEL (Serie: 55-Planes, Subserie: 55.5 Planes de educación ambiental)</t>
  </si>
  <si>
    <t xml:space="preserve">Actas de autocontrol
</t>
  </si>
  <si>
    <t xml:space="preserve">Carpeta: BitacoraOAB-ORARBO y Acuerdo067
Carpeta: Informes de admon
en la ruta https://drive.google.com/drive/u/0/folders/10uj3Gznpmv8t095vmhebiAByiZL9_ti9
</t>
  </si>
  <si>
    <t>Se avanzó en la actualización de los indicadores ambientales dispuestos en el Observatorio Ambiental de Bogotá-OAB, alcanzado un nivel de actualización de % con corte a marzo 2020, y en el Observatorio Regional Ambiental y de Desarrollo Sostenible del Río Bogotá-ORARBO.</t>
  </si>
  <si>
    <t>Se elaboraron los informes normados que rinden cuenta sobre la gestión de la administración Distrital, el estado y calidad de los recursos naturales: Con radicado 2020EE39270 del 18 de febrero de 2020 se remitió el informe de indicadores ambientales Acuerdo 067 de 2002, en respuesta 2019ER296090 de 19 de diciembre de 2019, a la Dirección de información cartográfica y estadística de la Secretaría Distrital de Planeación.
Con radicado 2020EE53076 del 7 de marzo de 2020 se remitió Informe de indicadores ambientales Bogotá como vamos, de la vigencia 2019 con el objeto de realizar la evaluación de la calidad de vida en Bogotá. Así mismo, se remitió al correo electrónico bogota@bogotacomovamos. 
Con radicado 2020IE20990 se entregó el informe de la Sentencia del río Bogotá que contiene el reporte de las órdenes 4.5 ORARBO, 4.6 SIGICA. 4.69 Plan de Investigaciones y 4.73 sobre los indicadores de seguimiento de la Sentencia Río Bogotá, con competencia a la DPSIA.</t>
  </si>
  <si>
    <t xml:space="preserve">Carpeta: MatrizIndicadoresCiudad
Carpeta: SentenciaRioBogota
Carpeta: cuestionario2020BogotaComoVamos
Carpeta: Acuerdo067yMatrizIndicadoresCiudad
En la ruta https://drive.google.com/drive/u/0/folders/10uj3Gznpmv8t095vmhebiAByiZL9_ti9
</t>
  </si>
  <si>
    <t>Se han realizado 3 actividades de publicación del Plan Anticorrupción y de Atención al Ciudadano de la SDA vigencia 2020. contando cada versión publicada. Su publicación en la versión final No. 1 se realizó el 31 de enero de 2020 en el micrositio de transparencia y acceso a la información pública de la página web de la SDA. Posteriormente, y dadas las solicitudes de actualización con radicados 2020IE60577 y 2020IE69298, se publicó la versión 2 y 3 del PAAC con las respectivas notas de control de cambios en la Carpeta denominada "Formulación y actualizaciones" en la página web.
Se han realizado 3 actividades de divulgación: 1) mediante comunicación interna de radicado 2020IE34780 el 13 de febrero de 2020 mediante el cual se dio a conocer, invitó, motivó y recuerdó gestionar como primera línea de defensa que son todos los servidores públicos, las acciones establecidas en el Plan Anticorrupción y de Atención del Ciudadano, 2) mediante correo electrónico institucional del 18 de febrero de 2020 se socializó al equipo SIG_MIPG; y 3) se divulgó mediante una pieza de comunicación denominada "Todos somos parte del Plan de Acción Integrado Institucional", el 26 de marzo de 2020 mediante el cual se socializó los diferentes planes que integran el plan de acción institucional entre estos está el PAAC en su numeral 9, enviada a través de comunicacioninterna@ambientebogota.gov.co. 
Adicionalmente se publicaron las observaciones allegadas al proyecto del PAAC con sus respectivas respuestas, como estrategias de transparencia y acceso a la información pública y en cumplimiento al ordenamiento legal.</t>
  </si>
  <si>
    <t>Publicaciones en la página web
http://www.ambientebogota.gov.co/web/transparencia/plan-anticorrupcion-y-de-atencion-al-ciudadano/-/document_library_display/yTv5/view/9544573
Soportes formulacion, actualizaciones y divulgación en la Carpeta: PAAC 2020
En la ruta https://drive.google.com/open?id=140AzlahlK5EqFHiZm2RSlkY57pIOhYJK</t>
  </si>
  <si>
    <t xml:space="preserve">http://ambientebogota.gov.co/web/sda/historial-de-noticias/-/asset_publisher/1RkX/content/secretaria-de-ambiente%3A-100-dias-recuperando-la-confianza-de-la-comunidad?redirect=http%3A%2F%2Fambientebogota.gov.co%2Fweb%2Fsda%2Fhistorial-de-noticias%3Fp_p_id%3D101_INSTANCE_1RkX%26p_p_lifecycle%3D0%26p_p_state%3Dnormal%26p_p_mode%3Dview%26p_p_col_id%3Dcolumn-2%26p_p_col_pos%3D1%26p_p_col_count%3D5
video en https://youtu.be/6rjOTyHi4Rk
https://bogota.gov.co/mi-ciudad/ambiente/sector-ambiente-brinda-apoyo-ciudadanos-en-tiempos-de-cuarentena
Pantallazos de las notas </t>
  </si>
  <si>
    <t>Se realizaron las acciones tendientes al ajuste y verificación de los compromisos de rendición de cuenta cargados en la plataforma Colibrí de la Veeduría, solicitado mediante correo electrónico del 1 de abril, para su ajuste teniendo en cuenta la situación actual de confinamiento y distanciamiento social. Así mismo, se realizaron las modificación y  reportes con el fin de actualizar los compromisos de rendición de cuenta cargados en la plataforma Colibrí de la Veeduría, emitiendo la comunicación  2020EE76001 dirigida a la Veeduría para remitir el informe de las modificaciones y reporte estado compromisos plataforma colibrí.</t>
  </si>
  <si>
    <t>Radicado SDA  2020EE76001
Carpeta Plataforma Colibrí en:
https://drive.google.com/open?id=1F4cukWmyvq3MiAKYV4CEfweg0pbd_P_x</t>
  </si>
  <si>
    <t>Con radicado 2020IE75334 se solicitó a las dependencias informar sobre cuál o cuáles serán los espacios de encuentro más importantes que deben realizar con los grupos de valor, teniendo en cuenta la actual declaratoria de emergencia del país y la ciudad.</t>
  </si>
  <si>
    <t>Radicado SDA 2020IE75334</t>
  </si>
  <si>
    <t>Se realizó la publicación de la información enviada por las dependencias de la SDA, en el micrositio de transparencia y acceso a la información, conforme a la ley 1712 de 2014, teniendo en cuenta el decreto reglamentario 103 de 2015 y la resolución 3564 de 2015: Formatos para trámites y servicios en con nuevos logos; Informes de gestión; Plan de adecuación y sostenibilidad del MIPG; Noticias; Información de rendición a la contraloría; Informes de seguimiento de PQRSD. 
Se realizó una revisión inicial a fin de tener actualizado y disponible la información, con base en ello se gestionó información y se publicó, a fin de mantener todos los componentes actualizados, con el fin de preparar posible verificación de la Procuraduría sobre el Índice de Transparencia y acceso a la información - ITA.</t>
  </si>
  <si>
    <t>Carpeta: publicaciones_transparencia
https://drive.google.com/open?id=1XqkIzrCy_EgxyY8ozSB9I7IbI2HIeboT</t>
  </si>
  <si>
    <t>Se realizó actualización en la plataforma Distrital y Nacional del Dataset de los datos abiertos conforme a la periodicidad (localización del inventario de vallas de Bogotá), y se realizó monitoreo en la plataforma Distrital y Nacional de los 24 datos abiertos que comparte la SDA. 
Durante el primer cuatrimestre se identificaron tres nuevos dataset datos abiertos (PM10 ANUAL, TECHOS VERDES, OBJETO GEOGRÁFICO ZONIFICACIÓN RESERVA THOMAS VAN DER HAMMEN. BOGOTÁ URBANA -RURAL 2018)</t>
  </si>
  <si>
    <t>https://datosabiertos.bogota.gov.co/organization/sda 
https://www.datos.gov.co/browse?Informaci%C3%B3n-de-la-Entidad_Departamento=Bogot%C3%A1+D.C.&amp;Informaci%C3%B3n-de-la-Entidad_Nombre-de-la-Entidad=Secretar%C3%ADa+Distrital+de+Ambiente</t>
  </si>
  <si>
    <r>
      <t xml:space="preserve">Se han implementado los siguientes mecanismos para que la población en condición de discapacidad visual pueda acceder a los contenidos publicados en la página web de la Secretaría Distrital de Ambiente: </t>
    </r>
    <r>
      <rPr>
        <sz val="8"/>
        <rFont val="Arial"/>
        <family val="2"/>
      </rPr>
      <t xml:space="preserve">subtitulación de todos los videos, mejor contraste que hace  que los diferentes contenidos publicados sean más visibles, implementación de más de 100 idiomas, cambio de tamaño del texto y sistema de audio del contenido publicado.
Se avanzó en el desarrollo de un mecanismo LECTOR DE NOTICIAS con el fin de facilitarle a las personas con baja visión o visión nula, escuchar las noticias de la entidad. </t>
    </r>
  </si>
  <si>
    <t>http://www.ambientebogota.gov.co/web/sda/accesibilidad
http://www.ambientebogota.gov.co/web/sda/historial-de-noticias/-/asset_publisher/1RkX/content/durante-esta-cuarentena-protege-y-respeta-la-fauna-silvestre</t>
  </si>
  <si>
    <t>Se desarrolló una encuesta de percepción del acceso a la información pública que dispone la entidad.</t>
  </si>
  <si>
    <t>http://www.ambientebogota.gov.co/web/transparencia/inicio</t>
  </si>
  <si>
    <t>Se cuenta una presentación que contiene la información sobre el Modelo Integrado de Planeación y Gestión y el Sistema de Control Interno que será distribuida próximamente a todas las dependencias</t>
  </si>
  <si>
    <t>Sistema de Información Forest
Radicados No. 2020IE22502 del 31 de enero de 2020, 2020IE15447 del 24 de enero de 2020, 2020IE14391 del 23 de enero de 2020 y 2020IE17363 del 27 de enero de 2020</t>
  </si>
  <si>
    <t xml:space="preserve"> Se realizó el seguimiento y se comunicó el resultado mediante el radicado 2020IE40178 del  19/02/2020.</t>
  </si>
  <si>
    <t>Sistema de Información Forest
Radicado  2020IE40178 del 19/02/2020.</t>
  </si>
  <si>
    <t>Se comunica el Informe mediante el radicado N° 2020IE15446 del 24 de enero de 2020.</t>
  </si>
  <si>
    <t>Sistema de Información Forest
Radicado N° 2020IE15446 del 24 de enero de 2020.</t>
  </si>
  <si>
    <t>Sistema de Información Forest
Proceso forest No. 4773679
url http://www.ambientebogota.gov.co/web/transparencia/plan-anticorrupcion-y-de-atencion-al-ciudadano/-/document_library_display/yTv5/view/9544599</t>
  </si>
  <si>
    <t>Mediante radicados N° 2020IE22502 del 31 de enero de 2020, 2020IE15447 del 24 de enero de 2020 y 2020IE14391 del 23 de enero de 2020, se comunicó a los proceso el estado de las acciones del plan de mejoramiento suscrito ante la Contraloría de Bogotá corte 31 de diciembre de 2019.
 Se realizó el consolidado del plan de mejoramiento por procesos mediante radicado N° 2020IE17363 del 27 de enero de 2020.</t>
  </si>
  <si>
    <t>Correos electrónicos, Acta de reunión del Comité de Gestión y Desempeño institucional</t>
  </si>
  <si>
    <t>El Plan de Acción de Gestión de Integridad, se ha articulado con el MIPG y FURAG, atendiendo los lineamientos establecidos.</t>
  </si>
  <si>
    <t>Con base en la propuesta metodológica presentada al Comité de Gestión y Desempeño Institucional, se encuentra  iniciando  la  fase I -Información, la cual tiene socialización y divulgación, esta fase depende del   diseño de piezas divulgativas y campaña institucional, la cual esta en construcción.</t>
  </si>
  <si>
    <t>Actas de reunión o comunicaciones internas de revisión de la política.
Comunicación convocatoria CICII para llevar a aprobación el ajuste o actualización de la política.
Acta de Comité Institucional de Coordinación de Control Interno.</t>
  </si>
  <si>
    <t>18 procesos de la entidad socializados sobre la Política de administración de riesgos de la entidad</t>
  </si>
  <si>
    <r>
      <t xml:space="preserve">Mediante memorando 2020IE37580 del 17 de febrero se expidió el lineamiento para contratistas sobre el Diligenciamiento del Formato conflicto de intereses en aplicación de la Ley 2013 de 2019. Mediante memorando 2020IE37577 se dio lineamiento para Secretaria de Despacho, Subsecretario General y de Control Disciplinario, Directores, Subdirectores y Jefes de Oficina. </t>
    </r>
    <r>
      <rPr>
        <i/>
        <sz val="9"/>
        <color theme="1"/>
        <rFont val="Arial"/>
        <family val="2"/>
      </rPr>
      <t>"Es importante señalar, que el diligenciamiento del citado formato se deberá realizar dentro los quince (15) días siguientes a la posesión en el cargo a desempeñar, y para los que ya estén, dentro de los quince (15) días siguientes a la expedición del presente oficio."</t>
    </r>
  </si>
  <si>
    <t xml:space="preserve">Estudios previos para contratación directa de prestación de servicios profesionales y de apoyo a la gestión
Informes de actividades 
Cuentas de cobro  </t>
  </si>
  <si>
    <t>Lineamiento institucional antisoborno formulado enmarcado en la Política de administración de riesgos y oportunidades  - Evidencias de socialización</t>
  </si>
  <si>
    <t>Mediante correo electrónico del 18 de febrero de 2020, se realizó la Socialización Plan Anticorrupción y de Atención al Ciudadano (Mapa de riesgos de corrupción y plan de gestión de integridad) – PAAC de la SDA para la vigencia 2020. Adicionalmente con los profesionales responsables de cada proceso se socializa los memorandos de seguimiento de la OCI para tomar las medidas correspondientes tenerlos en cuenta el los próximos seguimientos.</t>
  </si>
  <si>
    <t>Se realizó una revisión y actualización de la cartilla, la cual se encuentra en borrador y verificación por parte de las profesionales de la DCG para luego ser revisada por la Oficina de Comunicaciones, para su respectiva publicación.</t>
  </si>
  <si>
    <t>Autoevaluación Dirección de Gestión Ambiental
Autoevaluación Subsecretaría General y de Control Disciplinario
Autoevaluación Oficina de comunicaciones
Autoevaluación Subdirección de Silvicultura, Flora y Faina Silvestre
Autoevaluación Subdirección de Calidad del Airea, Auditiva y Visual
Autoevaluación Subdirector de Control Ambiental al Sector Público
Autoevaluación Dirección de Control Ambiental
Autoevaluación Directora de Planeación y Sistemas de Información Ambiental
Autoevaluación Subdirección Financiera
Autoevaluación Oficina de Control Interno</t>
  </si>
  <si>
    <t>Mediante proceso forest No. 4773679 se comunicaron los resultados del Primer Informe de Seguimiento y Evaluación del Plan Anticorrupción y de Atención al Ciudadano 2020 y Estado de la Gestión de los Riesgos de Corrupción el cual queda publicado en la ruta www.ambientebogota.gov.co banner "Plan Anticorrupción y de Atención al Ciudadano" carpeta a. "PAAC 2020" subcarpeta "2.Seguimientos".</t>
  </si>
  <si>
    <t xml:space="preserve">Subsecretaría general y de control disciplinario
(Grupo Servicio a la Ciudadanía y procesos estratégicos, misionales y de apoyo)
</t>
  </si>
  <si>
    <t>Matriz de priorización  de trámites y acta de reunión entre áreas.</t>
  </si>
  <si>
    <t>Se realizó el diseño de la estrategia de racionalización para los 4 trámites priorizados; las cuatro estrategias propuestas se encuentran categorizadas como de tipo tecnológico. Para registro de la publicidad exterior visual y permiso o autorización para aprovechamiento forestal de árboles aislados - habilitar pago por PSE; Inscripción como acopiador primario de aceites usados en el Distrito - Automatización de la Inscripción; y Salvoconducto único nacional para la movilización de especímenes de la fauna silvestre - Sincronizar con la Ventanilla VITAL para que sea una sola ventanilla de solicitud el trámite. Las estrategias ya fueron presentadas al Subsecretario y están para aprobación en el próximo Comité Institucional de Gestión y Desempeño.</t>
  </si>
  <si>
    <t>Realizar monitoreo de la estrategia de racionalización conforme a las seis preguntas que conforman la guía de racionalización del SUIT, de acuerdo con el  plan de trabajo generado con los responsables de cada estrategia  de racionalización</t>
  </si>
  <si>
    <t>Dos (2) monitoreos de la estrategia de racionalización realizados</t>
  </si>
  <si>
    <r>
      <t xml:space="preserve">
La Oficina Asesora de Comunicaciones ejecuta el Plan de Comunicaciones 2020 a partir de dos líneas estratégicas: organizacional e interna y externa e informativa y hace seguimiento de manera mensual. A continuación se relacionan las actividades realizadas durante enero, febrero, marzo y abril correspondiente a cada línea. 
</t>
    </r>
    <r>
      <rPr>
        <b/>
        <sz val="8"/>
        <color theme="1"/>
        <rFont val="Arial"/>
        <family val="2"/>
      </rPr>
      <t>1. Línea de comunicación organizacional e interna.</t>
    </r>
    <r>
      <rPr>
        <sz val="8"/>
        <color theme="1"/>
        <rFont val="Arial"/>
        <family val="2"/>
      </rPr>
      <t xml:space="preserve">
• Carteleras digitales: Se realizaron 92 publicaciones en el sistema de pantallas externas e internas de la entidad.
• Correo institucional: Se enviaron 238 mensajes a través del correo comunicacioninterna@ambientebogota.gov.co  con las noticias institucionales y de la administración distrital (monitoreo Somos noticia), así como actividades realizadas por las diferentes áreas (Información de interés).
• Sonido interno: Se realizaron 2 emisiones del programa de sonido interno “Nuestro Ambiente”, con la finalidad de informar a los servidores de la SDA los eventos y acontecimientos que se realizan en la entidad, motivando su activa participación.
</t>
    </r>
    <r>
      <rPr>
        <b/>
        <sz val="8"/>
        <color theme="1"/>
        <rFont val="Arial"/>
        <family val="2"/>
      </rPr>
      <t xml:space="preserve">
2. Línea de comunicación externa e informativa</t>
    </r>
    <r>
      <rPr>
        <sz val="8"/>
        <color theme="1"/>
        <rFont val="Arial"/>
        <family val="2"/>
      </rPr>
      <t xml:space="preserve">
• Comunicados de prensa: Se elaboraron 135 comunicados para divulgar masiva y oportunamente las actuaciones institucionales y la gestión adelantada, con mensajes y noticias consistentes, congruentes y coherentes como autoridad ambiental y cabeza del sector Ambiente.
• Monitoreo de medios: Según el monitoreo de medios realizado durante el periodo, la Secretaría Distrital de Ambiente obtuvo 1706 registros en medios masivos de comunicación en todas sus plataformas (radio, prensa, televisión e internet), como resultado de la gestión free press de la OAC.
• Ruedas de prensa y acompañamientos: Se realizaron 49 acompañamientos a voceros de la Secretaría Distrital de Ambiente, en la entrega de declaraciones a medios de comunicaciones nacionales y locales con la finalidad de destacar los hechos noticiosos, positivos y de impacto como autoridad ambiental del Distrito Capital.
• Redes Sociales: Durante el primer cuatrimestre se lograron: 13.315 nuevos seguidores en Twitter, en Facebook tuvimos 3903 nuevos likes, 4.173 nuevos seguidores en Instagram y 7.679.107 visualizaciones en nuestros videos institucionales en el canal de YouTube.
• Página Web: En la página web de la Secretaría Distrital de Ambiente www.ambientebogota.gov.co se realizaron 302 publicaciones nuevas y 39 actualizaciones de información, para alcanzar un consolidado de 341 registros.
• Piezas editoriales, divulgativas, virtuales y merchandising: Se diseñaron y divulgaron 521 piezas de comunicación interna y externa que permitieron evidenciar a la comunidad la gestión ambiental en el distrito capital, promoviendo la imagen positiva de la Secretaría Distrital de Ambiente.
• Material audiovisual: Se produjeron 218 contenidos audiovisuales sobre los diferentes temas de interés de la Secretaría Distrital de Ambiente. Estos contenidos fueron notas periodísticas, cápsulas informativas sobre temas institucionales divulgados en los canales de la entidad y eventos.
• Campañas, celebraciones y eventos: Se realizaron campañas, eventos y celebraciones que permitieron divulgar y posicionar mensajes institucionales y contribuir al mejoramiento del ambiente. Los temas desarrollados respondieron a las prioridades de la entidad de la siguiente manera: 
• Campañas (42): #ÁrbolEnRiesgo, Libres y en Casa, Apagón ambiental, #SOSTingua, Servicio al Ciudadano, #YoCambioConElCambio, #EcoTips, #MenosIncendiosMásVida, Negocios Verdes, #PensamientosAlAire, #BiodiversidadSumapaz, #BogotáPreventiva, #ConocerParaCuidar, #YoCuidoMiHumedal, #BogotáReverdece, #FaunaEnFotos, En Casa Yo me Cuido del Coronavirus, #ÁrbolEnRiego #MenosIncendiosMásVida, #MujeresHacenHistoria, #CuidémonosDelCoronavirus, #SimulacroVital, #TodoSaldráBien, #CuarentenaPorLaVida, #HéroesDeCapaVerde, #BogotáReverdece, Servicio al Ciudadano – Canales de atención durante el aislamiento, Apagón Ambiental. #LibresYEnCasa (externa), #BogotáSolidariaAvanza (externa), #Bogotá100Días (externa), #UnRespiroAlPlaneta (externa), Recorridos Virtuales (externa y externa), Servicio Al Ciudadano (externa), #BogotáReverdece (externa), #ReciclajeChallenge (externa), #ReciclarEsLaSalida (externa), En casa yo me cuido del Coronavirus (interna y externa), Uso Eficiente (interna), Pausas activas (interna), Detrás del Teletrabajo (interna), Ecotips (interna).
• Celebraciones (11): Día de los humedales, Día Para la Protección de los Osos, #DíaMundialDeLaVidaSilvestre, Día Mundial Del Agua, La Hora del Planeta, Día Mundial de la Tierra (interna y externa) Día de la Secretaria y el Secretario (interna), Día Internacional de la Concienciación del Ruido (interna y externa), Día Nacional del Árbol (interna y externa), Día de la Niñez (externa), Apagón Ambiental (externa)
• Eventos (9): #DíaSinCarro2020, Pacto por el Sumapaz, Día Internacional de la Mujer 2020, Conversaciones Detonante, Plantación en humedal El Tunjo, Instalación de la bancada de la Calidad del Aire, Audiencia pública del sector ambiental, Simulacro Vital Obligatorio Localidad de Engativá, Simulacro compromiso ciudadano Fontibón.
• Eventos virtuales (3) : Socialización propuesta ambiental Plan de Desarrollo Distrital, Clases virtuales de Educación Ambiental, Visita a Relleno Sanitario Doña Juana </t>
    </r>
  </si>
  <si>
    <t>Bitácoras de actualización de los OAB
Informes de avance de los Observatorios</t>
  </si>
  <si>
    <t>Comunicaciones internas y externas de solicitud de información y de envío del informe, tanto por forest como electrónicas.
Informes normados</t>
  </si>
  <si>
    <t xml:space="preserve">
Comunicaciones internas y externas de coordinación con la SDP y con las dependencia SDA, tanto por forest como electrónicas.
Actas de reunión 
Informes de seguimiento</t>
  </si>
  <si>
    <t>Se programaron y ejecutaron 111 actividades de participación ciudadana donde se contó con la participación de  4.332 ciudadanos.  Esta participación se ejecutó en torno a la conmemoración de las fechas de calendario ambiental y en acciones ambientales locales articuladas desde la Comisión Ambiental Local - CAL y que dieron respuesta a las necesidades ambientales identificadas en la localidades. A partir de la declaración de la emergencia por el COVID-19 se empezaron a realizar las sesiones de la CAL y las actividades de participación de manera virtual.  Los soportes de las actividades reposan en el archivo virtual de la Oficina de participación, educación y localidades Serie: 39-Informes técnicos ambientales, Subserie: 39.2 Informes de la secretaria técnica de las instancias de participación ciudadana 
Se ejecutaron 410 actividades de educación ambiental  donde se contó con la participación de 18.350 ciudadanos.  Este ejercicio se llevó a cabo por medio del desarrollo de acciones pedagógicas. procesos de formación, caminatas ecológicas  y recorridos interpretativos, en las temáticas de Biodiversidad, Manejo de Residuos Sólidos, Biodiversidad, Cambio Climático y Gestión de Riesgos. A partir de la declaración de la emergencia por el COVID 19, se dio inicio a las acciones de educación ambiental  por medio de plataformas virtuales de libre acceso por la página web de la entidad y por solicitudes formales de diferentes sectores sociales, académicos y organizacionales. Los soportes de las actividades reposan en el archivo virtual de la Oficina de participación, educación y localidades Serie: 55-Planes, Subserie: 55.5 Planes de educación ambiental.</t>
  </si>
  <si>
    <t xml:space="preserve">Ver anexo - Actividad F22 Planes de trabajo participación. Se adjunta dos soportes de actividades de participación. Los demás registros reposan en el archivo digital de la OPEL.
Ver anexo - Actividad F22 Planes de trabajo educación. Se adjunta dos soportes de actividades de educación ambiental. Los demás registros reposan en el archivo digital de la OPEL.
</t>
  </si>
  <si>
    <t>Porcentaje de participación en las mesas de pacto con los ciudadanos  locales</t>
  </si>
  <si>
    <t>Durante el primer cuatrimestre del año 2020, la Secretaria Distrital de Ambiente en cabeza del grupo de Servicio a la Ciudadanía  asistió a las ferias de servicio convocadas por la Secretaría General:
- Feria Kennedy (febrero) - 65 ciudadanos atendidos
- Feria Suba (Febrero) – 40 ciudadanos atendidos
- Feria Usaquén (Marzo) – 8 ciudadanos atendidos
- Feria Puente Aranda  (marzo) – 20 ciudadanos atendidos
En total durante este periodo se asistió a 4 ferias y atendió a 133 ciudadanos.</t>
  </si>
  <si>
    <t>Porcentaje de actividades de coordinación ejecutadas para la presentación del Informe de rendición de cuentas Distrital</t>
  </si>
  <si>
    <t>La Secretaría Distrital de Ambiente, presentó avance los primeros 100 días de gestión, a través de notas de noticia y un video publicado el 21 de abril de 2020 mediante la página web de la SDA denominados "Secretaría de Ambiente: 100 días recuperando la confianza de la comunidad" y "En los primeros 100 días han mejorado condiciones ambientales en Bogotá", en las redes sociales y en comunicación interna por el correo institucional, donde rinde cuenta de las acciones realizadas desde el primer día de administración y destaca varios recorridos que se realizaron por las diferentes localidades de la ciudad para identificar las necesidades y problemáticas ambientales de la mano con las comunidades que han defendido el territorio; la plantación de árboles en zonas rurales, operativos de control a las fuentes fijas y móviles, declaración de dos alertas ambientales por calidad del aire para proteger la salud de los ciudadanos, animales silvestres rescatados, entre otros.
Así mismo, se comunicó en la página web de Bogotá, las cifras de avance y gestión realizada por el sector ambiente.</t>
  </si>
  <si>
    <t>(No. de preguntas, comentarios y/u observaciones dirigidas al sector ambiente por la ciudadanía / No. de preguntas, comentarios y/u observaciones atendidas por el sector ambiente) x 100</t>
  </si>
  <si>
    <t>Atención del 100%  preguntas, comentarios y/u observaciones de la ciudadanía bajo competencia del sector ambiente, en el marco de la rendición de cuenta de la administración distrital.</t>
  </si>
  <si>
    <t>Despacho SDA
Dirección de Planeación y Sistemas de Información Ambiental
Oficina asesora de comunicaciones</t>
  </si>
  <si>
    <t>Comunicaciones internas de solicitud de información y de envío.
Avances del inventario de espacios de dialogo por dependencias</t>
  </si>
  <si>
    <t>10 actividades de fortalecimiento de la cultura del control en temas como riesgos, análisis de causa, MIPG.</t>
  </si>
  <si>
    <t>Correos institucionales de la Oficina de Control Interno
Documentos electrónicos 
Material
Actas de autocontrol</t>
  </si>
  <si>
    <t>Dimensión 1. Talento Humano
Dimensión 3. Gestión con Valores para Resultados
Dimensión 3. Direccionamiento Estratégico y Planeación</t>
  </si>
  <si>
    <t>Realización de visitas de seguimiento al servicio prestado por la SDA</t>
  </si>
  <si>
    <r>
      <t>Se realizaron 11</t>
    </r>
    <r>
      <rPr>
        <sz val="8"/>
        <color rgb="FFFF0000"/>
        <rFont val="Arial"/>
        <family val="2"/>
      </rPr>
      <t xml:space="preserve"> </t>
    </r>
    <r>
      <rPr>
        <sz val="8"/>
        <color theme="1"/>
        <rFont val="Arial"/>
        <family val="2"/>
      </rPr>
      <t>visitas de seguimiento</t>
    </r>
    <r>
      <rPr>
        <sz val="8"/>
        <color rgb="FFFF0000"/>
        <rFont val="Arial"/>
        <family val="2"/>
      </rPr>
      <t xml:space="preserve"> </t>
    </r>
    <r>
      <rPr>
        <sz val="8"/>
        <color theme="1"/>
        <rFont val="Arial"/>
        <family val="2"/>
      </rPr>
      <t>a los puntos de (1) CAD 30,  (1) Suba,  (2) Américas, (2) Bosa, (1) Toberín, (2) Engativá, (2) Fontibón, logrando evidenciar que los coordinadores se encuentran satisfechos con la labor desempeñada por la Entidad y con los ciudadanos presentes en los diferentes Cades y Super Cades. Se avanza en una promoción especial de los diferentes trámites y servicios ofrecidos por la Entidad, con el fin de divulgar los servicios y aumentar la afluencia de ciudadanos en los diferentes puntos de atención. Por otro lado, se realizaron encuestas a ciudadanos con el fin de verificar una atención ágil, confiable y de calidad, verificando los tiempos de espera de la ciudadanía  monitoreados por medio del sistema de asignación de turnos del punto y el cumplimiento del horario de atención.</t>
    </r>
  </si>
  <si>
    <t>Se han implementado acciones del Modelo de Servicio a la Ciudadanía dando continuidad a las actividades realizadas en  la vigencia 2019:
•	Participación ciudadana, en las ferias de servicios organizadas por el grupo de Servicio a la Ciudadanía en cabeza de la Subsecretaria General y de Control Disciplinarios, en donde se busca hacer efectivo el goce de los derechos de los ciudadanos, dando a conocer los trámites y servicios que los ciudadanos pueden realizar en la SDA.
•	Implementación de Formato de monitoreo de gestión, que busca evaluar el desempeño y la calidad del servicio de cada uno de los agentes, logrando detectar oportunidades de mejora
•	Implementación y aplicación de encuestas de percepción ciudadana, evidenciando el grado de satisfacción sobre la atención prestada en la sala y los diferentes puntos de atención.
•	Implementación de  tecnología que garantiza la accesibilidad del servicio a personas con discapacidad visual y auditiva mediante el llamado de turno a voz y la segunda pantalla con la visualización de los turnos
•	Seguimiento y control de indicadores de gestión mensualmente
•	Entrenamientos a los servidores de manera constante
•	Incentivos y premiación a los agentes de servicio, así como retroalimentación de la calidad del servicio</t>
  </si>
  <si>
    <t>Realizar actividades de entrenamiento a los servidores del grupo servicio a la ciudadanía, en cumplimiento a la política distrital de servicio al ciudadano.</t>
  </si>
  <si>
    <t>Actas de entrenamientos al grupo de servicio a la ciudadanía</t>
  </si>
  <si>
    <t xml:space="preserve">Se aplicaron 2.726 encuestas en el canal presencial así: 1.241 encuestas durante el mes de enero, 1003 en febrero, 482 en marzo en la cual se obtuvo un porcentaje promedio de satisfacción de 99.3%. Por otra parte debido a la contingencia desde el 20 de marzo producto del covid, lo cual afectó la atención presencial, durante el mes de abril no se aplicaron encuestas mediante este canal, pues no se prestó atención presencial.  Adicionalmente se aplicaron 1446  encuestas en el canal telefónico así: enero 505, en febrero 255, en abril 686 obteniendo así un porcentaje promedio de satisfacción del 100%. </t>
  </si>
  <si>
    <t>Informe de encuestas de percepción y satisfacción del servicio prestado en sala y Excel con resumen de tabulación de encuestas 2020.</t>
  </si>
  <si>
    <t>Informe de gestión del Defensor del Ciudadano</t>
  </si>
  <si>
    <t>Memorandos que contienen Informes semestrales comunicados al CICCI y publicados en la página web</t>
  </si>
  <si>
    <t>Informe de acceso a la Información</t>
  </si>
  <si>
    <t xml:space="preserve">Comunicación externa al Consejo Distrital de Archivos de solicitud de información y de envío de ajustes atendidos. </t>
  </si>
  <si>
    <t>Mediante oficio del 19 de marzo de 2020, el Secretario Técnico del Consejo de Archivos Distrital de Bogotá, anexa en 15 folios el concepto técnico de revisión y evaluación de TRD, evidenciando que la actualización de la TRD no cumple con los requisitos exigidos por el Archivo General de la Nación y la Dirección Distrital de Archivo de Bogotá y es necesario que la SDA proceda a realizar los ajustes requeridos.</t>
  </si>
  <si>
    <t>Actas de reunión 
Pantallazos del mecanismo diferencial en página web</t>
  </si>
  <si>
    <t>Diseño y Formulación del Plan de Gestión  2020 por los gestores de integridad (correos electrónicos, comunicaciones forest).
Acta de comité institucional de Gestión y Desempeño, de aprobación del Plan de Gestión de integridad 2020.
Solicitud de publicación del Plan de Gestión en la pag web de la entidad.</t>
  </si>
  <si>
    <t>Aprehensión del código de integridad</t>
  </si>
  <si>
    <t>Una (1) evaluación a la aprehensión del código de integridad</t>
  </si>
  <si>
    <t>Actas de autocontrol</t>
  </si>
  <si>
    <t>La Oficina Asesora de Comunicaciones ejecuta el Plan de Comunicaciones 2020 a partir de dos líneas estratégicas: organizacional e interna y externa e informativa y hace seguimiento de manera mensual. A continuación se relacionan las actividades realizadas durante mayo, junio, julio y agosto correspondiente a cada línea. 
1. Línea de comunicación organizacional e interna.
• Carteleras digitales: Se realizaron 42 publicaciones en el sistema de pantallas externas e internas de la entidad.
• Correo institucional: Se enviaron 322 mensajes a través del correo comunicacioninterna@ambientebogota.gov.co  con las noticias institucionales y de la administración (monitoreo Somos noticia), así como actividades realizadas por las diferentes áreas (Información de interés).
• Sonido interno: Durante este periodo no se realizó “Nuestro Ambiente” debido a la coyuntura actual por COVID-19.
2. Línea de comunicación externa e informativa
• Comunicados de prensa: Se elaboraron 149 comunicados para divulgar masiva y oportunamente las actuaciones institucionales y la gestión adelantada, con mensajes y noticias consistentes, congruentes y coherentes como autoridad ambiental y cabeza del sector Ambiente.
• Monitoreo de medios: Según el monitoreo de medios realizado durante el periodo, la Secretaría Distrital de Ambiente obtuvo 984 registros en medios masivos de comunicación en todas sus plataformas (radio, prensa, televisión e internet), como resultado de la gestión free press de la OAC.
• Ruedas de prensa y acompañamientos: Se realizaron 9 acompañamientos a voceros de la Secretaría Distrital de Ambiente, en la entrega de declaraciones a medios de comunicaciones nacionales y locales con la finalidad de destacar los hechos noticiosos, positivos y de impacto como autoridad ambiental del Distrito Capital.
• Redes Sociales: En las redes sociales de la entidad, durante el segundo cuatrimestre fueron: 3264 nuevos seguidores en Twitter, en Facebook tuvimos 3498 nuevos likes, 5009 nuevos seguidores en Instagram y 340.794 visualizaciones en nuestros videos institucionales en el canal de YouTube.
• Página Web: En la página web de la Secretaría Distrital de Ambiente www.ambientebogota.gov.co se realizaron 251 publicaciones nuevas y 44 actualizaciones de información, para alcanzar un consolidado de 295 registros.
• Piezas editoriales, divulgativas, virtuales y merchandising: Se diseñaron y divulgaron 547 piezas de comunicación interna y externa que permitieron evidenciar a la comunidad la gestión ambiental en el distrito capital, promoviendo la imagen positiva de la Secretaría Distrital de Ambiente.
• Material audiovisual: Se produjeron 216 contenidos audiovisuales sobre los diferentes temas de interés de la Secretaría Distrital de Ambiente. Estos contenidos fueron notas periodísticas, cápsulas informativas sobre temas institucionales divulgados en los canales de la entidad y eventos.
• Campañas, celebraciones y eventos: Se realizaron campañas, eventos y celebraciones que permitieron divulgar y posicionar mensajes institucionales y contribuir al mejoramiento del ambiente. Los temas desarrollados respondieron a las prioridades de la entidad de la siguiente manera: 
• Campañas (55): Ecotips (interna), ¡Compórtate como si tuvieras coronavirus! (interna) #PasosQueReverdecen (Externa), #BogotáSolidariaAvanza (Externa), Servicio Al Ciudadano (externa), #ElPlanQueNosReactiva (externa), #RíoBogotáVivo (externa), #LibresYEnCasa (externa), #ReciclarEsLaSalida (externa), #PorLaNaturaleza (externa), #DistritoSilvestre (externa). #SemanaAmbiental (externa), #BogotáTienePlan (interna y externa), #EntrenubesEsDeTodos (externa), #BogotáSolidariaAvanza (externa), #MiFuturoSostenible (externa), #ReciclarEsLaSalida (externa), #LibresYEnCasa (externa), #AmbienteRaizal (interna y externa), #NoEstánSolos (externa), #ElPlanQueNosReactiva (externa), #DistritoSilvestre (externa), #HéroesDeCapaVerde (externa), #UnidosPorUnNuevoAire (externa), Servicio al Ciudadano (externa), #SoyEco2020 (externa). #LibresYEnCasa (externa), #HéroeDeCapaVerde (Externa), #ReciclarEsLaSalida (externa), #MiFuturoSostenible (Externa), #BogotáSolidariaAvanza (externa), Servicio al Ciudadano (externa), Clases Virtuales de Educación Ambiental (Externa), #AmbienteRaizal (Interna y externa), #BogotáReverdece (externa), #DistritoSilvestre (externa), Bolsa plástica (Externa), #GraciasBogotá (Externa), #JuntosNosCuidamos (Externa), Firma de declaración C40 (Externa), ¡BogotáTienePlan! (interna) #LibresYEnCasa (externa), #BogotáLimpiaSinMiedo (externa) #BogotáNoSeRinde (externa), #DistritoSilvestre (Externa), #MiRegaloParaBogotá (externa), Servicio al Ciudadano (externa), Clases Virtuales de Educación Ambiental (Externa), #ReciclarEsLaSalida (externa), #SOSHumedales (externa), #MenosIncendiosMáVida (externa), #JuntosNosCuidamos (Externa), #GraciasBogotá (Externa), #BogotáSeSabeMover (externa), Campaña ‘Por tu salud mental (interna).
• Celebraciones (39): Día de los humedales, Día Para la Protección de los Osos, #DíaMundialDeLaVidaSilvestre, Día Mundial Del Agua, La Hora del Planeta. Día Mundial de la Tierra (interna y externa) Día de la Secretaria y el Secretario (interna), Día Internacional de la Concienciación del Ruido (interna y externa), Día Nacional del Árbol (interna y externa), Día de la Niñez (externa), Apagón Ambiental (externa) Día Mundial de la Bicicleta (interna y externa) Apagón Ambiental (Externa), Día Mundial del Medio Ambiente (interna y externa), Día Mundial de los Océanos (externa), Día Mundial de las Tortugas Marinas (externa), Día Mundial de la Lucha Contra la Desertificación y la Sequía (externa), Día del Padre (interna), Día Internacional del Orgullo LGTBI (interna), Cumpleaños funcionarios y contratistas (interna). Día de la Santa Cruz (Externa), protección Laurel de Cera (Externa), Global Big Day (Externa), Apagón Ambiental (externa), Día del río Bogotá #PorElRíoBogotáYo (Externa e interna), Día de la Familia (Externa e interna), Día contra la Homofobia (Externa e interna), Día mundial del Reciclaje (Externa e interna), Día Mundial de las Abejas, Día de la Biodiversidad (Externa e interna), Día de la Tortuga, #DíaDelPerroSinRaza, Día de la Madre (interna), Día Nacional de la Afrocolombianidad (interna) Mes distrital del Envejecimiento y la Vejez (externa), 65 años del Jardín Botánico de Bogotá (externa), Apagón Ambiental (externa), Día Nacional de las organizaciones Ecológicas y Ambientales (externa), Día Interamericano de la Calidad del Aire (externa), Día Internacional del Animal Sin Hogar (externa), Día Internacional Contra el Ruido (externa e interna), Cumpleaños Bogotá (externa e interna), Cumpleaños funcionarios y contratistas en el mes de agosto (interna)
• Eventos virtuales (40): Presentación del Plan de Desarrollo Distrital – Canal Capital, Presentación propuesta ambiental – Concejo de Bogotá, Facebook Live - #AmbienteEnCasa, Facebook Live – Día del Río Bogotá Concierto Semana Ambiental – 1 de junio (Externa) Segundo programa #AmbienteEnCasa (externa), Seminario Web – 3 de junio (externa), Documental – Vecinos inesperados (externa), Taller jardines verticales – 5 de junio (externa), Conversatorio – Día Mundial del Medio Ambiente (externa), Plantación Mochuelo Alto – 5 de junio (externa), Tercer programa #AmbienteEnCasa (externa), Plantación Entrenubes – 11 de junio (externa), Plantación – Parque el Virrey (externa), Plantación en Mochuelo Alto – 19 de junio (externa), Plantación Entrenubes – 20 de junio (externa), Entrega de #BusesAGasEnBogotá (externa), Instagram Live – Semana Ecoempresarial - 23 de junio (externa), Instagram Live – Semana Ecoempresarial - 24 de junio (externa), Instagram Live – Semana Ecoempresarial - 25 de junio (externa), Instagram Live – Cierre Semana Ecoempresarial (externa), Seminario Web – Semana Ecoempresarial (externa), Jornada de Limpieza – Entrenubes – 27 de junio (externa). Conversatorio ¿Cómo está afectando el cambio climático al agua de Bogotá?, Visita técnica – Cementerio Fontibón, Facebook Live: Adhesión de Bogotá a declaraciones de C40, Conversatorio Día Nacional de la Vida Silvestre, Recorrido interinstitucional – Localidad Rafael Uribe Uribe. Foro virtual: ¿Cómo vamos a reverdecer y reactivar a Bogotá? (externo), Foro Ventajas y Desafíos de la Región Metropolitana Bogotá – Cundinamarca (externo), Operativo en el río Tunjuelo (externo), Facebook Live: Evaluación de servicios ecosistémicos e incorporación a sistemas de planificación (externo), Diálogo de Alto Nivel de Economía Verde y Desarrollo Sostenible’ (externo), Foro segundo propósito del Plan de Desarrollo Distrital (externo), Encuentro de diálogo entre los #ObservatoriosCiudadanos, Veedurías Ciudadanas y los 15 sectores de la Administración Distrital (externo), Debate del Proyecto de Acuerdo por la declaratoria de emergencia climática (externo), Foro virtual ‘Insumos para una región hídrica sostenible’ (externo), Foro sobre prospectivas y retos ambientales del POT para Bogotá (Externo), Facebook Live: Especies introducidas: riesgo para la biodiversidad (externo), Visita al canal El Carmelo (externo).</t>
  </si>
  <si>
    <t>http://190.27.245.106:8080/Isolucionsda/Administracion/frmFrameSet.aspx?Ruta=fi9CYW5jb0Nvbm9jaW1pZW50b1NEQS9iL2I1ZDA1YjQ2N2Y1NzQyNThiM2M5ZGQ2OTQ2ZDNhYTU4L2I1ZDA1YjQ2N2Y1NzQyNThiM2M5ZGQ2OTQ2ZDNhYTU4LmFzcA==&amp;debug=yes
- https://drive.google.com/drive/folders/1J64FizpTfFGRdvl28laZzQ7n_srDLw8-
-igualmente, en la plataforma isolución, en los indicadores de gestión reportados mensualmente por la OAC</t>
  </si>
  <si>
    <t xml:space="preserve">La Oficina Asesora de Comunicaciones aplica una encuesta mensual,  a través de la redes sociales Facebook y Twitter, para conocer la opinión de la ciudadanía sobre la gestión que realiza la entidad.
*Durante el mes de mayo se realizó la siguiente encuesta:
¿Crees que los las clases virtuales de educación ambiental, que Ambiente Bogotá puso en marcha durante la cuarentena, reconectan a la ciudadanía con la naturaleza?
Respuestas positivas en Facebook: 69% y en Twitter: 69,4% para un promedio de: 69.2%
Respuestas negativas en Facebook: 31% y en Twitter: 30,6% para un promedio de: 30,8%
* Durante el mes de junio se realizó la siguiente encuesta: 
¿Cree que la Ventanilla Distrital de Negocios Verdes de Ambiente Bogotá contribuye al consumo y producción sostenible de Bogotá? 
Respuestas positivas en Facebook: 62% y en Twitter: 52 % para un promedio de: 57% 
Respuestas negativas en Facebook: 38% y en Twitter: 48 % para un promedio de: 43% 
* Durante el mes de julio se realizó la siguiente encuesta: 
A propósito del Día Nacional de la Vida Silvestre, ¿Crees que, gracias a las actividades de educación ambiental que lindera la Secretaría de Ambiente, hoy los ciudadanos son más conscientes de la importancia de la flora y fauna para los ecosistemas?
Respuestas positivas en Facebook: 68% y en Twitter: 50 % para un promedio de: 59% 
Respuestas negativas en Facebook: 32% y en Twitter: 50 % para un promedio de: 41% 
* Durante el mes de agosto se realizó la siguiente encuesta: 
#AmbienteDeParticipación, ¿Crees que con la campaña #MenosIncendiosMásVida, que lidera @AmbienteBogota, se han podido evitar incendios forestales, gracias a la pedagogía que hemos hecho con la ciudadanía?
Respuestas positivas en Instagram: 59,3 %% y en Twitter: 62,2 % para un promedio de: 60,75 % 
Respuestas negativas en Instagram:  40,7 % y en Twitter: 37,8 % para un promedio de: 39,25 % 
</t>
  </si>
  <si>
    <t xml:space="preserve">Las evidencias se pueden encontrar en los siguientes enlaces:
-https://www.facebook.com/AmbienteBogota/posts/3024155531026019 
-https://twitter.com/Ambientebogota/status/1266362758187978752?s=20
-https://www.facebook.com/AmbienteBogota/posts/3097452003696371 
-https://twitter.com/Ambientebogota/status/1276621150483816448?s=20 
https://www.facebook.com/AmbienteBogota/posts/3189964524445118 
-https://twitter.com/Ambientebogota/status/1288928853889556480?s=20 
-https://twitter.com/Ambientebogota/status/1298986562550558720?s=20 </t>
  </si>
  <si>
    <t>Correos electrónicos, pagina web de la Alcaldía Mayor de  Bogotá</t>
  </si>
  <si>
    <t>A partir de la Iniciativa Senda de Integridad que ha aprobado la Alcaldía Mayor de Bogotá, el 21 de agosto, mediante el Decreto 189 de 2020, a la que la SDA  se ha sumado,  los gestores de Integridad y la Oficina de Comunicaciones vienen trabajando conjuntamente y de manera articulada con estas recientes  directrices en la construcción de las piezas divulgativas que lleven el mensaje de fortalecimiento de la transparencia, integridad y lucha contra la corrupción, cuya campaña será lanzada a partir del mes del 7 de septiembre, al interior de la entidad.</t>
  </si>
  <si>
    <t xml:space="preserve">4 ejercicio de autoevaluación - Oficina de comunicaciones: 66%
</t>
  </si>
  <si>
    <t>Base de datos de la revisión de los CCD. Computador Profesional SIG- DGC</t>
  </si>
  <si>
    <t xml:space="preserve"> evidencia que se encuentra en lo PC del Archivo Central de la entidad y en Drive.)  
  </t>
  </si>
  <si>
    <t xml:space="preserve">Se avanzó en la actualización de los indicadores ambientales dispuestos en el Observatorio Ambiental de Bogotá-OAB, alcanzado un nivel de actualización de 93,16% con corte a agosto de 2020 y un total de 436 indicadores actualizados , y en el Observatorio Regional Ambiental y de Desarrollo Sostenible del Río Bogotá-ORARBO, de 76,92%, con un total de 50 indicadores actualizados del Distrito Capital. </t>
  </si>
  <si>
    <t xml:space="preserve">Carpeta: BitacoraOAB-ORARBO 
Carpeta: Informes de admon
en la ruta https://drive.google.com/drive/folders/12Lv5ZQdFodX5HxYUhdw8WQ6tGJiM7AX9?usp=sharing
</t>
  </si>
  <si>
    <t>Radicado 2020EE144121 dirigido al IDEAM Solicitud ODS</t>
  </si>
  <si>
    <t>Esta actividad esta planteada a iniciar en el mes de septiembre, no obstante se avanzo con la solicitud de fichas metodológicas a los indicadores de ODS cuya fuente es el IDEAM.</t>
  </si>
  <si>
    <t>Se actualizó la información disponible a corte de junio de 2020 de los indicadores de ODS, teniendo en cuenta la solicitud realizada por la Secretaría Distrital de Planeación</t>
  </si>
  <si>
    <t>Radicados 2020ER120016 SDP 
Respuesta SDA 2020EE128700.</t>
  </si>
  <si>
    <t>Se realizaron 3 actividades de publicación del Plan Anticorrupción y de Atención al Ciudadano de la SDA vigencia 2020. Durante este periodo de evaluación no se presentaron nuevas actualizaciones o versiones del PAAC 2020.</t>
  </si>
  <si>
    <t>Ver primer seguimiento del PAAC</t>
  </si>
  <si>
    <t>Se participó en la jornada de orientación del proceso de rendición de cuenta dado por la Veeduría Distrital mediante reunión virtual 9 de julio de 2020, 9am, en la cual se socializaron los aspectos técnicos y ruta metodológica, y quedo abierta la discusión de como hacer control social sin presencialidad. Se informa que la Rendición de cuenta de la Alcaldesa se dará en otro momento, el cual será comunicado con anterioridad.</t>
  </si>
  <si>
    <r>
      <rPr>
        <sz val="8"/>
        <rFont val="Arial"/>
        <family val="2"/>
      </rPr>
      <t xml:space="preserve">Ayuda de memoria de la jornada realizada por la Veeduría Distrital </t>
    </r>
    <r>
      <rPr>
        <u/>
        <sz val="8"/>
        <color theme="10"/>
        <rFont val="Arial"/>
        <family val="2"/>
      </rPr>
      <t xml:space="preserve">
https://drive.google.com/file/d/1QbM0oyVnapQtCHbmTdBy3_ZA-OTLHcDE/view?usp=sharing</t>
    </r>
  </si>
  <si>
    <r>
      <rPr>
        <sz val="8"/>
        <rFont val="Arial"/>
        <family val="2"/>
      </rPr>
      <t>Inventario de espacios de RdC y radicados de solicitud/respuesta</t>
    </r>
    <r>
      <rPr>
        <u/>
        <sz val="8"/>
        <color theme="10"/>
        <rFont val="Arial"/>
        <family val="2"/>
      </rPr>
      <t xml:space="preserve">
https://drive.google.com/drive/folders/1-uCW_ck4fJBik-eSXREMvZmEW6zcGQJG?usp=sharing</t>
    </r>
  </si>
  <si>
    <t>Se realizó la publicación de la información enviada por las dependencias de la SDA, en el micrositio de transparencia y acceso a la información, conforme a la ley 1712 de 2014, teniendo en cuenta el decreto reglamentario 103 de 2015 y la resolución 3564 de 2015: Formatos para trámites y servicios en con nuevos logos; Informes de gestión; Plan de adecuación y sostenibilidad del MIPG; Noticias; Información de rendición a la contraloría; Informes de seguimiento de PQRSD.</t>
  </si>
  <si>
    <r>
      <rPr>
        <sz val="8"/>
        <rFont val="Arial"/>
        <family val="2"/>
      </rPr>
      <t>Carpeta: publicaciones_transparencia</t>
    </r>
    <r>
      <rPr>
        <u/>
        <sz val="8"/>
        <color theme="10"/>
        <rFont val="Arial"/>
        <family val="2"/>
      </rPr>
      <t xml:space="preserve">
https://drive.google.com/drive/folders/1qH0s5pbqJAqIQG85AA8uSNCjl2YkgBlS?usp=sharing</t>
    </r>
  </si>
  <si>
    <r>
      <t xml:space="preserve">Se realizó actualización en la plataforma Distrital y Nacional del Dataset de los datos abiertos conforme a la periodicidad (localización del inventario de vallas de Bogotá), y se realizó monitoreo en la plataforma Distrital y Nacional de los </t>
    </r>
    <r>
      <rPr>
        <b/>
        <u/>
        <sz val="8"/>
        <color theme="1"/>
        <rFont val="Arial"/>
        <family val="2"/>
      </rPr>
      <t>43 datos abiertos que comparte la SDA,</t>
    </r>
    <r>
      <rPr>
        <sz val="8"/>
        <color theme="1"/>
        <rFont val="Arial"/>
        <family val="2"/>
      </rPr>
      <t xml:space="preserve"> como se evidencia en https://datosabiertos.bogota.gov.co/organization/sda
En el segundo cuatrimestre se identificaron 4 nuevos data set de datos abierto (En Mayo se identificaron 3 nuevos dataset: Situación ambiental conflictiva, puntos de atención presenciales, requerimientos buses chimeneas y en Julio 2020 se identificó un nuevo dataset datos abiertos denominado: Territorio Ambiental) que sumados a los reportados en el primer cuatrimestre (3 dataset) suman 7 nuevos datos abiertos, lo correspondiente al </t>
    </r>
    <r>
      <rPr>
        <b/>
        <sz val="8"/>
        <color theme="1"/>
        <rFont val="Arial"/>
        <family val="2"/>
      </rPr>
      <t>88%</t>
    </r>
    <r>
      <rPr>
        <sz val="8"/>
        <color theme="1"/>
        <rFont val="Arial"/>
        <family val="2"/>
      </rPr>
      <t xml:space="preserve"> de cumplimiento de la meta de esta actividad.</t>
    </r>
  </si>
  <si>
    <t>http://ambientebogota.gov.co/web/transparencia/datos-abiertos
https://datosabiertos.bogota.gov.co/organization/sda
y la plataforma nacional https://www.datos.gov.co/browse?Informaci%C3%83%C2%B3n-de-la-Entidad_Nombre-de-la-Entidad=Secretar%C3%ADa+Distrital+de+Ambiente&amp;Informaci%C3%B3n-de-la-Entidad_Nombre-de-la-Entidad=Secretar%C3%ADa+Distrital+de+Ambiente&amp;sortBy=last_modified&amp;utf8=%E2%9C%93
Acta de reunión del 29 de mayo de 2020 en la que se identifican 4 nuevos datasets 
https://drive.google.com/file/d/1W8hB95qwYA7xZanfcdnb61PVPWHizJFh/view?usp=sharing</t>
  </si>
  <si>
    <t xml:space="preserve">La Oficina Asesora de Comunicaciones ha implementado los siguientes mecanismos para que la población en condición de discapacidad visual pueda acceder a los contenidos publicados en la página web de la Secretaría Distrital de Ambiente: subtitulación de todos los videos, mejor contraste que hace  que los diferentes contenidos publicados sean más visibles, implementación de más de 100 idiomas, cambio de tamaño del texto y sistema de audio del contenido publicado. Se cuenta con un mecanismo  diferencial de accesibilidad desarrollado en la página web, denominado LECTOR DE NOTICIAS con el fin de facilitarle la accesibilidad a las personas con baja visión o visión nula, escuchar las noticias de la entidad. Esta actividad ya presenta 100% de desarrollo y de implementación. Se puede evidenciar en la sección de noticias de la página web de la entidad. </t>
  </si>
  <si>
    <t>http://www.ambientebogota.gov.co/web/sda/accesibilidad
http://ambientebogota.gov.co/web/sda/historial-de-noticias/</t>
  </si>
  <si>
    <r>
      <rPr>
        <sz val="8"/>
        <rFont val="Arial"/>
        <family val="2"/>
      </rPr>
      <t>Encuesta desarrollada y aplicada</t>
    </r>
    <r>
      <rPr>
        <u/>
        <sz val="8"/>
        <color theme="10"/>
        <rFont val="Arial"/>
        <family val="2"/>
      </rPr>
      <t xml:space="preserve">
http://www.ambientebogota.gov.co/web/transparencia/inicio
</t>
    </r>
    <r>
      <rPr>
        <sz val="8"/>
        <rFont val="Arial"/>
        <family val="2"/>
      </rPr>
      <t>Resultado de aplicación de encuestas</t>
    </r>
    <r>
      <rPr>
        <u/>
        <sz val="8"/>
        <color theme="10"/>
        <rFont val="Arial"/>
        <family val="2"/>
      </rPr>
      <t xml:space="preserve">
https://drive.google.com/file/d/19QbYNWbsdEk8sna5VyA3vriEMlLiOyyI/view?usp=sharing</t>
    </r>
  </si>
  <si>
    <r>
      <t xml:space="preserve">Se desarrolló una encuesta de percepción del acceso a la información pública que dispone la entidad. A la fecha se cuenta con 24 respuestas a la encuesta de percepción en lo corrido de la vigencia 2020. Esta actividad ya presenta </t>
    </r>
    <r>
      <rPr>
        <b/>
        <sz val="8"/>
        <color theme="1"/>
        <rFont val="Arial"/>
        <family val="2"/>
      </rPr>
      <t>100%</t>
    </r>
    <r>
      <rPr>
        <sz val="8"/>
        <color theme="1"/>
        <rFont val="Arial"/>
        <family val="2"/>
      </rPr>
      <t xml:space="preserve"> de desarrollo y de implementación. </t>
    </r>
  </si>
  <si>
    <t>Se realizó una (1) revisión y actualizaciones del esquema de publicación de la SDA en la vigencia 2020 en el documento publico en http://ambientebogota.gov.co/web/transparencia/instrumentos-de-gestion-de-informacion-publica</t>
  </si>
  <si>
    <r>
      <rPr>
        <sz val="8"/>
        <rFont val="Arial"/>
        <family val="2"/>
      </rPr>
      <t>Esquema de publicación de Información</t>
    </r>
    <r>
      <rPr>
        <u/>
        <sz val="8"/>
        <color theme="10"/>
        <rFont val="Arial"/>
        <family val="2"/>
      </rPr>
      <t xml:space="preserve">
https://docs.google.com/spreadsheets/d/1Yj_TekT5HYojcBbs1AuYCmqP6Jq_SYX9x8FiYrINtCE/edit#gid=0
Pantallazo de actualización del esquema de información desde el usuario de administrador del portalweb
https://drive.google.com/file/d/1yzn0uRRWi-WKyQg1kSdUu_E6-ejKLrKg/view?usp=sharing</t>
    </r>
  </si>
  <si>
    <t>Esta actividad fue cumplida en el primer cuatrimestre de la vigencia</t>
  </si>
  <si>
    <t xml:space="preserve">Publicado en la Página web de la SDA.
Acta del Comité de Gestión y Desempeño Institucional .
31 de enero de 2020.
</t>
  </si>
  <si>
    <t xml:space="preserve">60% ejecución de las acciones programadas en el Plan de Gestión de Integridad de la vigencia 2020.
</t>
  </si>
  <si>
    <t xml:space="preserve">Reportes de ejecución. Correos electrónicos.
</t>
  </si>
  <si>
    <t>Programada para el tercer cuatrimestre.</t>
  </si>
  <si>
    <t>Aplicativo FOREST</t>
  </si>
  <si>
    <t>Correos electrónicos, registro de asistencia a la capacitación virtual.</t>
  </si>
  <si>
    <t xml:space="preserve">Dadas las circunstancias actuales de la emergencia sanitaria, se ha venido adaptando el proceso de divulgación de los valores institucionales en asocio con la Oficina de Control Interno y con apoyo de la Oficina de Comunicaciones. Se  realizó  una charla virtual con 37 servidores del grupo de la Dirección de Gestión Ambiental el día 8 de junio de 2020. También  se hizo una divulgación general , el 12 de junio de 2020, a todos los servidores de la entidad que se encuentran vinculados  y con cuentas activas como usuarios al correo electrónico de la entidad, a través del correo etico@ambientebogota.gov.co. (aproximadamente 800 servidores).
</t>
  </si>
  <si>
    <t>Correo  electrónico y sistema Forest</t>
  </si>
  <si>
    <t>Correos electrónicos, plataformas o formularios  remitidos, DRIVE entidad.</t>
  </si>
  <si>
    <t>SECOP, PROYECTO DE INVERSIÓN, POA, REPORTES PERIODICOS.</t>
  </si>
  <si>
    <t xml:space="preserve">Se produjo la nueva imagen de Valores de la Casa  de la campaña divulgativa distrital, con base en la cual,  y siguiendo los lineamientos establecidos por la Oficina de Comunicaciones se elaboró una presentación  para la divulgación, capacitaciones e informativos sobre los valores institucionales y la gestión de integridad  de la SDA. </t>
  </si>
  <si>
    <t>Pagina web Alcaldía Mayor de Bogotá, Senda de Integridad.</t>
  </si>
  <si>
    <t xml:space="preserve">Se diligenció el formato  solicitado por la Oficina de Control Interno mediante radicado 2020IE103569  del  24 de junio de 2020, para la evaluación semestral del Sistema de Control Interno, el cual se compartió a la Dirección de Gestión Corporativa y al Comité de Convivencia de la entidad. 
</t>
  </si>
  <si>
    <t>Ver pestaña "Primer Segu Plan Integridad"</t>
  </si>
  <si>
    <t>Con  la capacitación y divulgación de  valores  de la casa o institucionales, se ha dado inicio a la FASE INFORMATIVA DE LA RUTA DE COMPORTAMIENTOS INTEGROS. 
De igual manera, se  articularon acciones con la Secretaría General de la Alcaldía Mayor de Bogotá,  sobre información de Gestión de integridad, datos de los gestores de integridad, proceso de vinculación a la Iniciativa Senda de Integridad mediante la inscripción del equipo institucional de la SDA el día 26 de agosto de 2020, a partir de la cual, se entran a articular acciones con la Dirección de Gestión Corporativa y la Subsecretaría General. a fin de cumplir los retos que se han diseñado y que inician a partir del 1 de septiembre de 2020.</t>
  </si>
  <si>
    <t xml:space="preserve">Correos electrónicos, pagina web Alcaldía Mayor de Bogotá.
</t>
  </si>
  <si>
    <t xml:space="preserve">Se han generado los reportes de avance del plan de acción, del segundo trimestre y de los meses de julio y agosto del 2020 SEGPLAN. Se efectuaron los reportes de seguimiento MIPG, PAAC. Se remitió el SONDEO DE GESTIÓN DE INTEGRIDAD  a la Secretaría General de la Alcaldía Mayor de Bogotá. Se diligenciaron los Formularios aplicados a los Gestores de Integridad de la SDA.
</t>
  </si>
  <si>
    <t xml:space="preserve">Durante el periodo se ha efectuado la divulgación y capacitación de  todos los valores institucionales. Se tendrán en cuenta para la priorización los resultados de las Encuestas  diligenciadas, para  la implementación de actividades. </t>
  </si>
  <si>
    <t>Diagnóstico Veeduría Distrital
Resultado encuesta de Aprehensión del Código de Integridad.</t>
  </si>
  <si>
    <t xml:space="preserve">Se dio impulso al proceso de contratación para el desarrollo de las actividades del Plan de Gestión de Integridad 2020. De igual manera, se gestionó y  suscribió el Contrato 20201075 para la operación logística de la SDA, el cual inició el 31 de julio de 2020, contando con un presupuesto para ejecutar acciones de la gestión de integridad de $35.000.000. Se informaron las actividades que de acuerdo con el Plan de Acción se desarrollarán y  de acuerdo a las mismas se comprometerá dicho presupuesto. Durante el mes de agosto, se han adelantado gestiones para la definición de la  programación de actividades  a llevar a cabo durante la Semana de la Integridad, tales como selección de conferencias, recursos logísticos disponibles y demás apoyos requeridos. Esto teniendo en cuenta las recomendaciones contenidas en el diagnóstico de la Veeduría Distrital y  el resultado de la encuesta de aprehensión del Código de Integridad  aplicada por la  Ofician de Control Interno. Así como las actuales condiciones que ameritan considerarse debido a la emergencia sanitaria.
 </t>
  </si>
  <si>
    <t>Mediante memorando 2020IE121194 del 21 de julio la SGCD envió la    propuesta de la política de Riesgos y oportunidades para observaciones, documento que fue atendido con el memorando 2020IE128313 del 31 de julio. Estamos en la espera que se apruebe la nueva política para realizar la respectiva socialización.</t>
  </si>
  <si>
    <t>Ver pestaña "PAAC 2020 Primer Seguimiento"</t>
  </si>
  <si>
    <t xml:space="preserve">Mediante correo electrónico del 26 de agosto se solicitó a cada profesional de cada uno de los procesos de la DGC y la SC sobre el seguimiento y evidencias,  se envía la matriz para que tengan conocimiento de los riesgos de sus procesos. 
</t>
  </si>
  <si>
    <t xml:space="preserve">Se realizó revisión y actualización de la cartilla, la cual se encuentra en borrador y mediante correo electrónico del 8 de julio se envió a la OAC para  Edición Cartilla de Inducción, revisión, corrección de estilo, para diseño y posterior publicación en la página intranet de la Entidad y transparencia. Mediante correo del 10 de agosto se requirió a la OAC el estado de la cartilla. Quien informó:  hicimos la respectiva corrección de estilo y en este momento nuestro equipo creativo se encuentra trabajando en su diseño. Se recibió el 28 de agosto la cartilla con el diseño de la Oficina de Comunicaciones y estamos en la revisión para enviarla a publicar. </t>
  </si>
  <si>
    <t>En el marco de un compromiso establecido con los Observatorios Locales Ciudadanos, el cual consistía en que una vez posesionada la nueva Administración Distrital, los secretarios y equipos de los 15 sectores se reunirán con los Observatorios Ciudadanos, las Veedurías Especializadas y los diferentes ejercicios de control social para presentar los balances realizados en estos espacios y sus propuestas de ciudad; la Veeduría Distrital citó a los Observatorios ciudadanos y junto con la SDP se llevó a cabo el 24 de agosto una jornada en la que el sector ambiente, en cabeza de la DPSIA presentó 1) Qué encontramos en el empalme (positivo y por mejorar) y cómo lo vamos a atender en el marco del Plan, y 2) Cuáles fueron las observaciones de los observatorios y cómo las atendimos. Así mismo, se atendieron las preguntas en vivo y por escrito, las cuales serán consolidadas y publicadas por la SDP. Dicha transmisión se realizó por https://www.facebook.com/Veeduriabogota/videos/1550285938477403
Así mismo, se realizó socialización del Propósito N° 2 del Plan de Desarrollo de Bogotá, en la cual la Secretaria Distrital de Ambiente presentó los objetivos del propósito, datos generales del presupuesto, los programas que lo integran, crisis climática y el compromiso de nuestra ciudad con la naturaleza, y se respondieron las solicitudes de los ciudadanos algunas en vivo, y otras por medio escrito. Dicha presentación se realizó el 21 de agosto a partir de las 2:00 P.M.  a través de la página de Facebook de la Secretaría Distrital de Planeación en https://www.facebook.com/watch/?v=979842322421476&amp;extid=AHAhDWFf2FlH4HwE</t>
  </si>
  <si>
    <r>
      <rPr>
        <sz val="8"/>
        <rFont val="Arial"/>
        <family val="2"/>
      </rPr>
      <t>Ayuda de memoria Jornada Observatorios Ciudadanos</t>
    </r>
    <r>
      <rPr>
        <u/>
        <sz val="8"/>
        <color theme="10"/>
        <rFont val="Arial"/>
        <family val="2"/>
      </rPr>
      <t xml:space="preserve">
https://drive.google.com/file/d/1d3KgjnfAML0xJMLfm9u8YWpTDpK3Gm2o/view?usp=sharing
</t>
    </r>
    <r>
      <rPr>
        <sz val="8"/>
        <rFont val="Arial"/>
        <family val="2"/>
      </rPr>
      <t xml:space="preserve">
Ayuda de memoria Facebook Live Propósito 2</t>
    </r>
    <r>
      <rPr>
        <u/>
        <sz val="8"/>
        <color theme="10"/>
        <rFont val="Arial"/>
        <family val="2"/>
      </rPr>
      <t xml:space="preserve">
https://drive.google.com/file/d/1lIwmRwV62IaxVt6j5oGHt6iZoK9O7m6p/view?usp=sharing</t>
    </r>
  </si>
  <si>
    <r>
      <t xml:space="preserve">Se elaboró el 100% del inventario de espacios de dialogo de la SDA, que las dependencias consideraron como más importantes que realizan con los grupos de valor, teniendo en cuenta la actual declaratoria de emergencia del país y la ciudad, para la petición y la rendición de cuenta.
Para ello se solicitó mediante comunicación 2020IE75334, el cual fue respondido con comunicaciones 2020IE75817, 2020IE77606, 2020IE7924, 2020IE82248, 2020IE85265, 2020IE87242, 2020IE91097, 2020IE92028, 2020IE92264 y 2020IE93796.
Esta actividad ya presenta </t>
    </r>
    <r>
      <rPr>
        <b/>
        <sz val="8"/>
        <color theme="1"/>
        <rFont val="Arial"/>
        <family val="2"/>
      </rPr>
      <t xml:space="preserve">100% </t>
    </r>
    <r>
      <rPr>
        <sz val="8"/>
        <color theme="1"/>
        <rFont val="Arial"/>
        <family val="2"/>
      </rPr>
      <t>de cumplimiento respecto a su meta programada.</t>
    </r>
  </si>
  <si>
    <t>Durante el último trimestre de 2019 el profesional de Archivo del proceso de Gestión Documental realizó el acompañamiento conforme al compromiso, revisó los procedimientos, tales como actividades, anexos y registros de varias dependencias, de los cuales todos pasaron con sus respectivas observaciones, que fueron soportadas por el correo electrónico.  La SGCD deberá retomar el CCD para realizar una revisión final y así poderlo aprobar y publicar.</t>
  </si>
  <si>
    <t>En concordancia con el concepto técnico emitido en el mes de marzo 2020, por parte del concejo distrital de archivos donde solicitan nuevos ajustes a las TRD de la entidad  enviadas en el mes de noviembre 2019, la entidad adelantó una reunión con los profesionales del archivo de Bogotá en el  mes de junio nos dieron a conocer los alcances del concepto y como proceder con los ajustes es de aclarar que estos ajustes deben estar alineados con lo establecido en el acuerdo emitido por el Archivo General de la Nación   004 del 2019, en la actualidad la entidad con los recursos propios y el personal profesional y técnico viene ajustando las TRD.
1. Ajuste de Formato a lo establecido por el AGN para la 20 TRD de la entidad ( evidencia que se encuentra en lo PC del Archivo Central de la entidad y en Drive.)
2. Revisión de Series y subseries que todas queden denominadas en plural.
3. Las subseries que estaban en minúscula y en negrilla a hora en el proceso de ajuste estarán en Mayúscula y sin negrilla para evitar confusiones con los tipos documentales y estos a su vez estarán identificados un viñeta.
4. se revisa el control de cambios de las series antiguas con las nuevas series.</t>
  </si>
  <si>
    <t>100% Formulación del Plan de Gestión de Integridad. El cual fue aprobado por el Comité de Gestión y Desempeño Institucional</t>
  </si>
  <si>
    <t xml:space="preserve">Segundo seguimiento cuatrimestral PAAC.
Adicionalmente, se ha reportado POA segundo trimestre 2020,  sondeo de gestión de integridad de la Secretaria General de la Alcaldía Mayor de Bogotá.  </t>
  </si>
  <si>
    <t>No se registran avances para el período.</t>
  </si>
  <si>
    <t>Mediante proceso forest No. 4873508 se comunicaron los resultados del Segundo Informe de Seguimiento y Evaluación del Plan Anticorrupción y de Atención al Ciudadano 2020 y Estado de la Gestión de los Riesgos de Corrupción el cual queda publicado en la ruta www.ambientebogota.gov.co banner "Plan Anticorrupción y de Atención al Ciudadano" carpeta a. "PAAC 2020" subcarpeta "2.Seguimientos".</t>
  </si>
  <si>
    <t>Proceso forest No. 4873508</t>
  </si>
  <si>
    <t xml:space="preserve">Radicado No. 2020IE145465 del 27 de agosto de 2020
Actas y registros de asistencia
Material </t>
  </si>
  <si>
    <t>Se realizó el consolidado del plan de mejoramiento por procesos mediante radicado N°2020IE79095 Proceso 4770591  del 06 de mayo de 2020. 
JUNIO:  Se  remite comunicación seguimiento a Plan de Mejoramiento mediante radicado N° 2020IE104758 Proceso 4802124 del 25 de junio de 2020.JUNIO:  Se  remite comunicación seguimiento a Plan de Mejoramiento mediante radicado N° 2020IE104758 Proceso 4802124 del 25 de junio de 2020.
JUNIO:  Se  remite comunicación seguimiento a Plan de Mejoramiento mediante radicado N° 2020IE104758 Proceso 4802124 del 25 de junio de 2020.
AGOSTO: Se comunica el informe consolidado mediante el radicado N° 2020IE144896 Proceso 4851270 del 27 de agosto de 2020.</t>
  </si>
  <si>
    <t>http://www.ambientebogota.gov.co/web/transparencia/reportes-de-control-interno/-/document_library_display/Jkr8/view/9540220</t>
  </si>
  <si>
    <t>Publicado en el Link: http://www.ambientebogota.gov.co/web/transparencia/reportes-de-control-interno/-/document_library_display/Jkr8/view/9951025/28514?_110_INSTANCE_Jkr8_redirect=http%3A%2F%2Fwww.ambientebogota.gov.co%2Fweb%2Ftransparencia%2Freportes-de-control-interno%2F-%2Fdocument_library_display%2FJkr8%2Fview%2F9951025</t>
  </si>
  <si>
    <t>MAYO: Se solicitó información a la DGA y a la DCA sobre el cumplimiento a los compromisos del comité CICCI de enero, relacionados con el Plan de sostenibilidad contable, mediante el proceso 4711143 del 29/04/2020.
MAYO: Se efectuó seguimiento al cumplimiento del Plan sostenibilidad contable, se revisó el Balance con fecha de corte 30/03/2020  y se comunicó resultado mediante el radicado No. 2020IE82833 del 14/05/2020.
Publicado en el link http://www.ambientebogota.gov.co/web/transparencia/reportes-de-control-interno/-/document_library_display/Jkr8/view/9951025/28327?_110_INSTANCE_Jkr8_redirect=http%3A%2F%2Fwww.ambientebogota.gov.co%2Fweb%2Ftransparencia%2Freportes-de-control-interno%2F-%2Fdocument_library_display%2FJkr8%2Fview%2F9951025.
JULIO: Se efectuó seguimiento al presupuesto de la vigencia, reservas y pasivos con fecha de corte 30/06/2020 y se comunicó resultado meidante el radicado No. 2020IE113191 del 8/7/2020. 
Se efectuó revision a los soportes enviados por la S.F. mediante el radicado 2020IE116326 en cumplimiento de los compromisos del CICCI y se comunicó aceptación y solicitud del avance en el Plan de sostenibilidad contable con fecha de corte 30/06/2020 mediante el radicado 2020IE118803 del 16/07/2020.</t>
  </si>
  <si>
    <t>JULIO: Se comunica el informe correspondiente al primer semestre de 2020 de las PQRSF mediante el radicado N° 2020IE127270  Proceso 4832400 del 30 de julio de 2020.</t>
  </si>
  <si>
    <t xml:space="preserve">
Publicado en el Link: http://www.ambientebogota.gov.co/web/transparencia/reportes-de-control-interno/-/document_library_display/Jkr8/view/10227214/28602?_110_INSTANCE_Jkr8_redirect=http%3A%2F%2Fwww.ambientebogota.gov.co%2Fweb%2Ftransparencia%2Freportes-de-control-interno%2F-%2Fdocument_library_display%2FJkr8%2Fview%2F10227214</t>
  </si>
  <si>
    <t xml:space="preserve">Divulgación general de dicha información a todos los servidores de la SDA, que se encuentra vinculados como usuarios al correo electrónico de la entidad y se brindó apoyo en la divulgación de la encuestas de aprehensión del código de integridad, mipg y control interno del 12 al 15 de junio 2020, liderada por la Oficina de Control Interno. Cuyo resultado fue publicado mediante radicado 2019IE144510 del 28 de junio de 2020. </t>
  </si>
  <si>
    <t>Mediante radicado No. 2020IE145465 del 27 de agosto de 2020 se convocó a los 18 procesos a las sesiones de capacitación y socialización sobre la metodología de administración de riesgos, política de administración de riesgos y oportunidades, procedimiento de administración de riesgos y uso del módulo de Riesgos del Sistema de Informacion ISOLUCION la cual inició en el mes de agosto y culminará durante el mes de Septiembre de 2020.
MAYO: 1. Mediante radicado N° 2020IE83064   se hace la Socialización de la “Presentación del Fomento de la Cultura del control proceso JURIDICA.
2. Mediante radicado N°2020IE83061 se hace la Socialización de la “Presentación del Fomento de la Cultura del control proceso DISCIPLINARIOS.
MAYO: 3. Mediante radicado N° 2020IE83479 Proceso 4772113 del 17 de mayo de 2020, se remite la Socialización Presentación “Fomento de la Cultura del Control” a todos los directivos de la SDA.MAYO:  4. Mediante radicado N° 2020IE83333 del mayo 15 de 2020, se hace la Socialización Presentación “Fomento de la Cultura del Control” al Proceso de Gestión Administrativa. 5. proceso de comunicaciones con radicado N° 2020IE83892 del 18 de mayo de 2020. 6. con radicado 2020IE83960 del 18 de mayo de 2020, se comunica al proceso de Gestión Financiera.MAYO: 7.Mediante radicado No. 2020IE87251 del 26 de mayo de 2020 se socializó al proceso de Metrología, Monitoreo y Modelación el material sobre fomento de la cultura del control, MIPG, MECI, Riesgos, Código de Integridad, roles de la Oficina de Control Interno y planes de mejoramiento.MAYO: 8. Mediante radicado No. 2020IE87176 del 26 de mayo de 2020 se socializó al proceso de Evaluación, Control y Seguimiento el material sobre fomento de la cultura del control, MIPG, MECI, Riesgos, Código de Integridad, roles de la Oficina de Control Interno y planes de mejoramiento.MAYO: 9. Radicado N° 2020IE83567 Proceso 4775841 del 18 de mayo de 2020 Socialización de la “Presentación del Fomento de la Cultura del Control” al Proceso de Planeación Ambiental. 10. Memorando 2020IE84821 del 19 de mayo de 2020 - Socialización Presentación “Fomento de la Cultura del Control” al Proceso de Gestión Ambiental y Desarrollo Rural. 11. 2020IE84825 del 19 de mayo de 2020 - Socialización Presentación “Fomento de la Cultura del Control” al Proceso de Gestión Tecnológica. 12. 2020IE84829 del 19/05/2020 - Socialización Presentación “Fomento de la Cultura del Control” al Proceso de Gestión del Talento Humano. 13. 2020IE84830 del 19/05/2020 - Socialización Presentación “Fomento de la Cultura del Control” al Proceso de Sistema Integrado de Gestión. 14. 2020IE85370 del 21/05/2020 - Socialización de la “Presentación del Fomento de la Cultura del Control” al Proceso Servicio a la Ciudadanía. 15. 2020IE85413 del 21/05/2020 - Socialización de la “Presentación del Fomento de la Cultura del Control” al Proceso Participación y Educación Ambiental. 16. 2020IE85492 DEL 21/05/2020 - Socialización de la “Presentación del Fomento de la Cultura del Control” al Proceso de Gestión Contractual. 17. 2020IE85996 21/05/2020 - Socialización de la “Presentación del Fomento de la Cultura del Control” al Proceso Direccionamiento Estratégico. 18. 2020IE86016 del 22/05/2020 - Socialización de la “Presentación del Fomento de la Cultura del Control” al Proceso Gestión Documental. JUNIO: 19 Y 20. Socialización informe definitivo de auditoría de regularidad PAD 2020 vigencia 2018 código 60 radicado Contraloría No. 2-2020-09338 y SDA 2020ER97094 mediante radicados N° 2020IE97601 del 10 de junio y alcance con memorando N° 2020IE97971 del 11 de junio de 2020.JUNIO: 21. ACTA DEL CICCI No. 002 - Reunión del Comité de fecha 01 de junio de 2020 TRD:   110-2-2.2 - ACTAS - Actas de Comité del Sistema Integrado de Gestión y Control Interno - Actas de Comité institucional de coordinación de control interno  - CICCI, se socializo el acta mediante memorando N° #: 2020IE100781 Proceso 4796147 del 17 de junio de 2020.   Se citó a estécomité mediante radicado N° 2020IE87168 del 25/05/2020.  JUNIO: 22. ACTA DEL CICCI No. 003 - Reunión del Comité de fecha 16 de junio de 2020 TRD:   110-2-2.2 - ACTAS - Actas de Comité del Sistema Integrado de Gestión y Control Interno - Actas de Comité institucional de coordinación de control interno  - CICCI.  Se citó a esté comité mediante radicado N° 2020IE97609 del 10/06/2020. Se da alcance con radicado N° 2020IE97746 Proceso 4792019 del 11 de junio de 2020.JUNIO: Comunicación resultados Evaluación de la aprehensión de la capacitación y socialización en: roles de la Oficina de Control Interno, Código de Integridad, MIPG, DIMENSION 7 Control Interno: MECI, Líneas de defensa y sistema de gestión de riesgos mediante radicado N° 2020IE105956 Proceso 4803539 del 28 de junio de 2020.
AGOSTO: Se comunica mediante el memorando N° 2020IE147369 del 31 de agosto de 2020, ls evidencias  de la capacitación en sistema de administración de riesgos , conjunta OCI-SGCD al proceso SIG en cumplimiento de l apolitíca de administración de riesgos y oportunidades.
AGOSTO: Se comunica mediante el memorando N° 2020IE147400 del 31 de agosto de 2020, ls evidencias  de la capacitación en sistema de administración de riesgos , conjunta OCI-SGCD al proceso SIG en cumplimiento de l apolitíca de administración de riesgos y oportunidades.
AGOSTO: Mediante radicado N°2020IE145465 Proceso 4850673 del 27 de agosto de 2020, se hizó la socialización metodología de administración de riesgos y controles, política de administración de riesgos y oportunidades, procedimiento y uso del aplicativo ISOLUCION.</t>
  </si>
  <si>
    <t>Mediante memorando 2020IE121194 del 21 de julio la SGCD envió la propuesta de la política de Riesgos y oportunidades para observaciones, documento que fue atendido con el memorando 2020IE128313 del 31 de julio. Estamos en la espera que se apruebe la nueva política para realizar la respectiva socialización.
Mediante radicado No. 2020IE145465 del 27 de agosto de 2020 se convocó a los 18 procesos a las sesiones de capacitación y socialización sobre la metodología de administración de riesgos, política de administración de riesgos y oportunidades, procedimiento de administración de riesgos y uso del módulo de Riesgos del Sistema de Información ISOLUCION.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</si>
</sst>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b/>
      <sz val="9"/>
      <color theme="1"/>
      <name val="Arial"/>
      <family val="2"/>
    </font>
    <font>
      <sz val="9"/>
      <color theme="1"/>
      <name val="Arial"/>
      <family val="2"/>
    </font>
    <font>
      <sz val="7"/>
      <color theme="1"/>
      <name val="Arial"/>
      <family val="2"/>
    </font>
    <font>
      <sz val="8"/>
      <color theme="1"/>
      <name val="Arial"/>
      <family val="2"/>
    </font>
    <font>
      <sz val="10"/>
      <color theme="1"/>
      <name val="Arial"/>
      <family val="2"/>
    </font>
    <font>
      <sz val="9"/>
      <color rgb="FF000000"/>
      <name val="Arial"/>
      <family val="2"/>
    </font>
    <font>
      <sz val="5"/>
      <color theme="1"/>
      <name val="Arial"/>
      <family val="2"/>
    </font>
    <font>
      <b/>
      <sz val="10"/>
      <color theme="1"/>
      <name val="Arial"/>
      <family val="2"/>
    </font>
    <font>
      <sz val="8"/>
      <name val="Calibri"/>
      <family val="2"/>
      <scheme val="minor"/>
    </font>
    <font>
      <sz val="10"/>
      <color theme="1"/>
      <name val="Calibri"/>
      <family val="2"/>
      <scheme val="minor"/>
    </font>
    <font>
      <sz val="11"/>
      <color theme="1"/>
      <name val="Arial"/>
      <family val="2"/>
    </font>
    <font>
      <sz val="9"/>
      <name val="Arial"/>
      <family val="2"/>
    </font>
    <font>
      <sz val="8"/>
      <name val="Arial"/>
      <family val="2"/>
    </font>
    <font>
      <b/>
      <sz val="11"/>
      <color theme="1"/>
      <name val="Arial"/>
      <family val="2"/>
    </font>
    <font>
      <b/>
      <sz val="14"/>
      <color theme="1"/>
      <name val="Arial"/>
      <family val="2"/>
    </font>
    <font>
      <b/>
      <i/>
      <sz val="11"/>
      <color theme="1"/>
      <name val="Arial"/>
      <family val="2"/>
    </font>
    <font>
      <sz val="11"/>
      <color rgb="FFFF0000"/>
      <name val="Arial"/>
      <family val="2"/>
    </font>
    <font>
      <sz val="11"/>
      <name val="Arial"/>
      <family val="2"/>
    </font>
    <font>
      <sz val="9"/>
      <color indexed="81"/>
      <name val="Tahoma"/>
      <family val="2"/>
    </font>
    <font>
      <b/>
      <sz val="9"/>
      <color indexed="81"/>
      <name val="Tahoma"/>
      <family val="2"/>
    </font>
    <font>
      <b/>
      <sz val="12"/>
      <color theme="1"/>
      <name val="Arial"/>
      <family val="2"/>
    </font>
    <font>
      <b/>
      <sz val="10"/>
      <color rgb="FF000000"/>
      <name val="Arial"/>
      <family val="2"/>
    </font>
    <font>
      <b/>
      <sz val="8"/>
      <color theme="1"/>
      <name val="Arial"/>
      <family val="2"/>
    </font>
    <font>
      <sz val="12"/>
      <color theme="1"/>
      <name val="Arial"/>
      <family val="2"/>
    </font>
    <font>
      <b/>
      <sz val="18"/>
      <color theme="1"/>
      <name val="Arial"/>
      <family val="2"/>
    </font>
    <font>
      <b/>
      <sz val="16"/>
      <color theme="1"/>
      <name val="Arial"/>
      <family val="2"/>
    </font>
    <font>
      <sz val="8"/>
      <color rgb="FFFF0000"/>
      <name val="Arial"/>
      <family val="2"/>
    </font>
    <font>
      <i/>
      <sz val="9"/>
      <color theme="1"/>
      <name val="Arial"/>
      <family val="2"/>
    </font>
    <font>
      <u/>
      <sz val="11"/>
      <color theme="10"/>
      <name val="Calibri"/>
      <family val="2"/>
      <scheme val="minor"/>
    </font>
    <font>
      <u/>
      <sz val="8"/>
      <color theme="10"/>
      <name val="Arial"/>
      <family val="2"/>
    </font>
    <font>
      <sz val="8"/>
      <color rgb="FF000000"/>
      <name val="Arial"/>
      <family val="2"/>
    </font>
    <font>
      <b/>
      <u/>
      <sz val="8"/>
      <color theme="1"/>
      <name val="Arial"/>
      <family val="2"/>
    </font>
  </fonts>
  <fills count="16">
    <fill>
      <patternFill patternType="none"/>
    </fill>
    <fill>
      <patternFill patternType="gray125"/>
    </fill>
    <fill>
      <patternFill patternType="solid">
        <fgColor theme="0"/>
        <bgColor indexed="64"/>
      </patternFill>
    </fill>
    <fill>
      <patternFill patternType="solid">
        <fgColor rgb="FF9CC2E5"/>
        <bgColor indexed="64"/>
      </patternFill>
    </fill>
    <fill>
      <patternFill patternType="solid">
        <fgColor rgb="FFBDD6EE"/>
        <bgColor indexed="64"/>
      </patternFill>
    </fill>
    <fill>
      <patternFill patternType="solid">
        <fgColor rgb="FFB4C6E7"/>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2" tint="-0.499984740745262"/>
        <bgColor indexed="64"/>
      </patternFill>
    </fill>
    <fill>
      <patternFill patternType="solid">
        <fgColor rgb="FF92D050"/>
        <bgColor indexed="64"/>
      </patternFill>
    </fill>
    <fill>
      <patternFill patternType="solid">
        <fgColor rgb="FFFFC000"/>
        <bgColor indexed="64"/>
      </patternFill>
    </fill>
    <fill>
      <patternFill patternType="solid">
        <fgColor theme="4"/>
        <bgColor indexed="64"/>
      </patternFill>
    </fill>
    <fill>
      <patternFill patternType="solid">
        <fgColor rgb="FFFF0000"/>
        <bgColor indexed="64"/>
      </patternFill>
    </fill>
    <fill>
      <patternFill patternType="solid">
        <fgColor rgb="FF0070C0"/>
        <bgColor indexed="64"/>
      </patternFill>
    </fill>
    <fill>
      <patternFill patternType="solid">
        <fgColor rgb="FF00FF00"/>
        <bgColor indexed="64"/>
      </patternFill>
    </fill>
  </fills>
  <borders count="56">
    <border>
      <left/>
      <right/>
      <top/>
      <bottom/>
      <diagonal/>
    </border>
    <border>
      <left style="medium">
        <color rgb="FF000000"/>
      </left>
      <right style="medium">
        <color rgb="FF000000"/>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style="medium">
        <color rgb="FF00000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rgb="FF000000"/>
      </left>
      <right style="medium">
        <color rgb="FF000000"/>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top/>
      <bottom style="medium">
        <color rgb="FF000000"/>
      </bottom>
      <diagonal/>
    </border>
  </borders>
  <cellStyleXfs count="2">
    <xf numFmtId="0" fontId="0" fillId="0" borderId="0"/>
    <xf numFmtId="0" fontId="29" fillId="0" borderId="0" applyNumberFormat="0" applyFill="0" applyBorder="0" applyAlignment="0" applyProtection="0"/>
  </cellStyleXfs>
  <cellXfs count="352">
    <xf numFmtId="0" fontId="0" fillId="0" borderId="0" xfId="0"/>
    <xf numFmtId="0" fontId="2" fillId="0" borderId="3" xfId="0" applyFont="1" applyBorder="1" applyAlignment="1">
      <alignment horizontal="center" vertical="center" wrapText="1"/>
    </xf>
    <xf numFmtId="0" fontId="1" fillId="0" borderId="3" xfId="0" applyFont="1" applyBorder="1" applyAlignment="1">
      <alignment vertical="center" wrapText="1"/>
    </xf>
    <xf numFmtId="0" fontId="2" fillId="0" borderId="3" xfId="0" applyFont="1" applyBorder="1" applyAlignment="1">
      <alignment horizontal="justify"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0" fillId="2" borderId="3" xfId="0" applyFont="1" applyFill="1" applyBorder="1" applyAlignment="1">
      <alignment horizontal="center" vertical="center"/>
    </xf>
    <xf numFmtId="0" fontId="10" fillId="2" borderId="3" xfId="0" applyFont="1" applyFill="1" applyBorder="1" applyAlignment="1">
      <alignment horizontal="center" vertical="center" wrapText="1"/>
    </xf>
    <xf numFmtId="0" fontId="11" fillId="0" borderId="0" xfId="0" applyFont="1"/>
    <xf numFmtId="0" fontId="11" fillId="0" borderId="0" xfId="0" applyFont="1" applyFill="1"/>
    <xf numFmtId="0" fontId="11" fillId="0" borderId="0" xfId="0" applyFont="1" applyAlignment="1">
      <alignment horizontal="center"/>
    </xf>
    <xf numFmtId="0" fontId="11" fillId="0" borderId="0" xfId="0" applyFont="1" applyAlignment="1">
      <alignment horizontal="center" vertical="center"/>
    </xf>
    <xf numFmtId="0" fontId="6" fillId="0" borderId="3" xfId="0" applyFont="1" applyBorder="1" applyAlignment="1">
      <alignment horizontal="center" vertical="center" wrapText="1"/>
    </xf>
    <xf numFmtId="0" fontId="5" fillId="0" borderId="15" xfId="0" applyFont="1" applyFill="1" applyBorder="1" applyAlignment="1">
      <alignment horizontal="left" vertical="center" wrapText="1"/>
    </xf>
    <xf numFmtId="0" fontId="4" fillId="0" borderId="15" xfId="0" applyFont="1" applyBorder="1" applyAlignment="1">
      <alignment horizontal="center" vertical="center" wrapText="1"/>
    </xf>
    <xf numFmtId="0" fontId="11" fillId="0" borderId="0" xfId="0" applyFont="1" applyAlignment="1">
      <alignment horizontal="justify" vertical="center" wrapText="1"/>
    </xf>
    <xf numFmtId="0" fontId="10"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15" xfId="0" applyFont="1" applyBorder="1" applyAlignment="1">
      <alignment vertical="center" wrapText="1"/>
    </xf>
    <xf numFmtId="0" fontId="1" fillId="0" borderId="5" xfId="0" applyFont="1" applyBorder="1" applyAlignment="1">
      <alignment vertical="center" wrapText="1"/>
    </xf>
    <xf numFmtId="0" fontId="6"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0" fillId="2" borderId="3" xfId="0" applyFont="1" applyFill="1" applyBorder="1" applyAlignment="1">
      <alignment horizontal="center"/>
    </xf>
    <xf numFmtId="0" fontId="6" fillId="0" borderId="5" xfId="0" applyFont="1" applyBorder="1" applyAlignment="1">
      <alignment horizontal="center" vertical="center" wrapText="1"/>
    </xf>
    <xf numFmtId="0" fontId="2" fillId="0" borderId="3"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xf>
    <xf numFmtId="0" fontId="11" fillId="0" borderId="0" xfId="0" applyFont="1" applyAlignment="1">
      <alignment horizontal="left"/>
    </xf>
    <xf numFmtId="0" fontId="12" fillId="0" borderId="3" xfId="0" applyFont="1" applyBorder="1" applyAlignment="1">
      <alignment horizontal="left" vertical="center" wrapText="1"/>
    </xf>
    <xf numFmtId="0" fontId="12" fillId="0" borderId="3" xfId="0" applyFont="1" applyBorder="1" applyAlignment="1">
      <alignment horizontal="justify" vertical="center" wrapText="1"/>
    </xf>
    <xf numFmtId="0" fontId="13" fillId="0" borderId="3" xfId="0" applyFont="1" applyBorder="1" applyAlignment="1">
      <alignment horizontal="center" vertical="center" wrapText="1"/>
    </xf>
    <xf numFmtId="0" fontId="2" fillId="0" borderId="15" xfId="0" applyFont="1" applyBorder="1" applyAlignment="1">
      <alignment horizontal="justify" vertical="center" wrapText="1"/>
    </xf>
    <xf numFmtId="0" fontId="1" fillId="0" borderId="3"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vertical="center" wrapText="1"/>
    </xf>
    <xf numFmtId="0" fontId="11" fillId="0" borderId="0" xfId="0" applyFont="1" applyAlignment="1">
      <alignment horizontal="justify" vertical="center"/>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justify" vertical="center" wrapText="1"/>
    </xf>
    <xf numFmtId="0" fontId="2" fillId="0" borderId="0" xfId="0" applyFont="1" applyAlignment="1">
      <alignment horizontal="justify" vertical="center" wrapText="1"/>
    </xf>
    <xf numFmtId="0" fontId="2" fillId="0" borderId="0" xfId="0" applyFont="1" applyAlignment="1">
      <alignment horizontal="center" vertical="center" wrapText="1"/>
    </xf>
    <xf numFmtId="0" fontId="12" fillId="2"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Alignment="1">
      <alignment horizontal="justify" vertical="center"/>
    </xf>
    <xf numFmtId="0" fontId="2" fillId="0" borderId="0" xfId="0" applyFont="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1" fillId="0" borderId="0" xfId="0" applyFont="1" applyBorder="1"/>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3" fillId="0" borderId="0" xfId="0" applyFont="1" applyBorder="1" applyAlignment="1">
      <alignment horizontal="justify"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9" fontId="2" fillId="0" borderId="3" xfId="0" applyNumberFormat="1" applyFont="1" applyBorder="1" applyAlignment="1">
      <alignment horizontal="center" vertical="center" wrapText="1"/>
    </xf>
    <xf numFmtId="0" fontId="11" fillId="0" borderId="0" xfId="0" applyFont="1" applyBorder="1" applyAlignment="1">
      <alignment horizontal="left"/>
    </xf>
    <xf numFmtId="0" fontId="22" fillId="0" borderId="0" xfId="0" applyFont="1" applyAlignment="1">
      <alignment vertical="center"/>
    </xf>
    <xf numFmtId="0" fontId="22" fillId="0" borderId="0" xfId="0" applyFont="1" applyBorder="1" applyAlignment="1">
      <alignment horizontal="left" vertical="center"/>
    </xf>
    <xf numFmtId="0" fontId="22" fillId="0" borderId="0" xfId="0" applyFont="1" applyAlignment="1">
      <alignment horizontal="justify" vertical="center"/>
    </xf>
    <xf numFmtId="0" fontId="22" fillId="4" borderId="3" xfId="0" applyFont="1" applyFill="1" applyBorder="1" applyAlignment="1">
      <alignment horizontal="center" vertical="center" wrapText="1"/>
    </xf>
    <xf numFmtId="0" fontId="2" fillId="0" borderId="3" xfId="0" applyFont="1" applyBorder="1" applyAlignment="1">
      <alignment horizontal="justify" vertical="center" wrapText="1"/>
    </xf>
    <xf numFmtId="0" fontId="8" fillId="4" borderId="3" xfId="0" applyFont="1" applyFill="1" applyBorder="1" applyAlignment="1">
      <alignment vertical="center" wrapText="1"/>
    </xf>
    <xf numFmtId="0" fontId="8" fillId="0" borderId="3" xfId="0" applyFont="1" applyBorder="1" applyAlignment="1">
      <alignment vertical="center" wrapText="1"/>
    </xf>
    <xf numFmtId="0" fontId="5" fillId="0" borderId="3" xfId="0" applyFont="1" applyBorder="1" applyAlignment="1">
      <alignment horizontal="justify" vertical="center" wrapText="1"/>
    </xf>
    <xf numFmtId="0" fontId="5" fillId="4" borderId="3" xfId="0" applyFont="1" applyFill="1" applyBorder="1" applyAlignment="1">
      <alignment horizontal="justify" vertical="center" wrapText="1"/>
    </xf>
    <xf numFmtId="0" fontId="8" fillId="5" borderId="3" xfId="0" applyFont="1" applyFill="1" applyBorder="1" applyAlignment="1">
      <alignment vertical="center" wrapText="1"/>
    </xf>
    <xf numFmtId="0" fontId="22" fillId="4" borderId="25" xfId="0" applyFont="1" applyFill="1" applyBorder="1" applyAlignment="1">
      <alignment horizontal="center" vertical="center" wrapText="1"/>
    </xf>
    <xf numFmtId="0" fontId="2" fillId="0" borderId="26" xfId="0" applyFont="1" applyBorder="1" applyAlignment="1">
      <alignment vertical="center" wrapText="1"/>
    </xf>
    <xf numFmtId="0" fontId="8" fillId="0" borderId="28" xfId="0" applyFont="1" applyBorder="1" applyAlignment="1">
      <alignment vertical="center" wrapText="1"/>
    </xf>
    <xf numFmtId="0" fontId="8" fillId="4" borderId="28" xfId="0" applyFont="1" applyFill="1" applyBorder="1" applyAlignment="1">
      <alignment vertical="center" wrapText="1"/>
    </xf>
    <xf numFmtId="0" fontId="22" fillId="4" borderId="28" xfId="0" applyFont="1" applyFill="1" applyBorder="1" applyAlignment="1">
      <alignment vertical="center" wrapText="1"/>
    </xf>
    <xf numFmtId="0" fontId="2" fillId="0" borderId="29" xfId="0" applyFont="1" applyBorder="1" applyAlignment="1">
      <alignment vertical="center" wrapText="1"/>
    </xf>
    <xf numFmtId="0" fontId="23" fillId="0" borderId="0" xfId="0" applyFont="1" applyAlignment="1">
      <alignment vertical="center"/>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2" fillId="0" borderId="0" xfId="0" applyFont="1" applyAlignment="1">
      <alignment horizontal="left" vertical="center"/>
    </xf>
    <xf numFmtId="0" fontId="2" fillId="0" borderId="3" xfId="0" applyFont="1" applyBorder="1" applyAlignment="1">
      <alignment horizontal="justify" vertical="center" wrapText="1"/>
    </xf>
    <xf numFmtId="0" fontId="2" fillId="0" borderId="28" xfId="0" applyFont="1" applyBorder="1" applyAlignment="1">
      <alignment vertical="center" wrapText="1"/>
    </xf>
    <xf numFmtId="0" fontId="15" fillId="0" borderId="0" xfId="0" applyFont="1" applyAlignment="1">
      <alignment horizontal="center" vertical="center" wrapText="1"/>
    </xf>
    <xf numFmtId="0" fontId="11" fillId="0" borderId="3" xfId="0"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left" vertical="center"/>
    </xf>
    <xf numFmtId="0" fontId="11" fillId="0" borderId="3" xfId="0" applyFont="1" applyBorder="1" applyAlignment="1">
      <alignment horizontal="center" vertical="center" wrapText="1"/>
    </xf>
    <xf numFmtId="0" fontId="11" fillId="0" borderId="0" xfId="0" applyFont="1" applyAlignment="1">
      <alignment horizontal="center"/>
    </xf>
    <xf numFmtId="0" fontId="15" fillId="0" borderId="0" xfId="0" applyFont="1" applyAlignment="1">
      <alignment horizontal="center" vertical="center" wrapText="1"/>
    </xf>
    <xf numFmtId="0" fontId="24" fillId="0" borderId="0" xfId="0" applyFont="1" applyFill="1" applyBorder="1"/>
    <xf numFmtId="0" fontId="24" fillId="6" borderId="0" xfId="0" applyFont="1" applyFill="1" applyBorder="1"/>
    <xf numFmtId="0" fontId="24" fillId="6" borderId="0" xfId="0" applyFont="1" applyFill="1"/>
    <xf numFmtId="0" fontId="1" fillId="6" borderId="48"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8" fillId="7" borderId="49" xfId="0" applyFont="1" applyFill="1" applyBorder="1" applyAlignment="1">
      <alignment vertical="center" wrapText="1"/>
    </xf>
    <xf numFmtId="0" fontId="5" fillId="7" borderId="5" xfId="0" applyFont="1" applyFill="1" applyBorder="1" applyAlignment="1">
      <alignment horizontal="center" vertical="center"/>
    </xf>
    <xf numFmtId="0" fontId="5" fillId="7" borderId="5"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11" fillId="7" borderId="23" xfId="0" applyFont="1" applyFill="1" applyBorder="1" applyAlignment="1">
      <alignment horizontal="center" vertical="center"/>
    </xf>
    <xf numFmtId="0" fontId="8" fillId="7" borderId="23" xfId="0" applyFont="1" applyFill="1" applyBorder="1" applyAlignment="1" applyProtection="1">
      <alignment horizontal="center" vertical="center" wrapText="1"/>
    </xf>
    <xf numFmtId="0" fontId="5" fillId="7" borderId="23" xfId="0" applyFont="1" applyFill="1" applyBorder="1" applyAlignment="1">
      <alignment horizontal="center" vertical="center" wrapText="1"/>
    </xf>
    <xf numFmtId="0" fontId="5" fillId="7" borderId="23" xfId="0" applyFont="1" applyFill="1" applyBorder="1" applyAlignment="1" applyProtection="1">
      <alignment horizontal="center" vertical="center"/>
      <protection locked="0"/>
    </xf>
    <xf numFmtId="0" fontId="11" fillId="7" borderId="23" xfId="0" applyFont="1" applyFill="1" applyBorder="1" applyAlignment="1">
      <alignment horizontal="center" vertical="center" wrapText="1"/>
    </xf>
    <xf numFmtId="49" fontId="8" fillId="7" borderId="24" xfId="0" applyNumberFormat="1" applyFont="1" applyFill="1" applyBorder="1" applyAlignment="1" applyProtection="1">
      <alignment horizontal="center" vertical="center" wrapText="1"/>
    </xf>
    <xf numFmtId="0" fontId="24" fillId="7" borderId="0" xfId="0" applyFont="1" applyFill="1" applyBorder="1"/>
    <xf numFmtId="0" fontId="24" fillId="7" borderId="0" xfId="0" applyFont="1" applyFill="1"/>
    <xf numFmtId="0" fontId="8" fillId="7" borderId="25" xfId="0" applyFont="1" applyFill="1" applyBorder="1" applyAlignment="1">
      <alignment vertical="center" wrapText="1"/>
    </xf>
    <xf numFmtId="0" fontId="8" fillId="7"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1" fillId="7" borderId="3" xfId="0" applyFont="1" applyFill="1" applyBorder="1" applyAlignment="1">
      <alignment horizontal="center" vertical="center"/>
    </xf>
    <xf numFmtId="0" fontId="8" fillId="7" borderId="3" xfId="0" applyFont="1" applyFill="1" applyBorder="1" applyAlignment="1" applyProtection="1">
      <alignment horizontal="center" vertical="center" wrapText="1"/>
    </xf>
    <xf numFmtId="0" fontId="5" fillId="7" borderId="3" xfId="0" applyFont="1" applyFill="1" applyBorder="1" applyAlignment="1" applyProtection="1">
      <alignment horizontal="center" vertical="center"/>
      <protection locked="0"/>
    </xf>
    <xf numFmtId="0" fontId="11" fillId="7" borderId="3" xfId="0" applyFont="1" applyFill="1" applyBorder="1" applyAlignment="1">
      <alignment horizontal="center" vertical="center" wrapText="1"/>
    </xf>
    <xf numFmtId="49" fontId="8" fillId="7" borderId="26" xfId="0" applyNumberFormat="1" applyFont="1" applyFill="1" applyBorder="1" applyAlignment="1" applyProtection="1">
      <alignment horizontal="center" vertical="center" wrapText="1"/>
    </xf>
    <xf numFmtId="0" fontId="8" fillId="8" borderId="27" xfId="0" applyFont="1" applyFill="1" applyBorder="1" applyAlignment="1">
      <alignment horizontal="center" vertical="center" wrapText="1"/>
    </xf>
    <xf numFmtId="0" fontId="5" fillId="8" borderId="28" xfId="0" applyFont="1" applyFill="1" applyBorder="1" applyAlignment="1">
      <alignment horizontal="center" vertical="center"/>
    </xf>
    <xf numFmtId="0" fontId="5" fillId="8" borderId="28"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11" fillId="8" borderId="28" xfId="0" applyFont="1" applyFill="1" applyBorder="1" applyAlignment="1">
      <alignment horizontal="center" vertical="center"/>
    </xf>
    <xf numFmtId="0" fontId="8" fillId="8" borderId="28" xfId="0" applyFont="1" applyFill="1" applyBorder="1" applyAlignment="1" applyProtection="1">
      <alignment horizontal="center" vertical="center" wrapText="1"/>
    </xf>
    <xf numFmtId="0" fontId="5" fillId="8" borderId="28" xfId="0" applyFont="1" applyFill="1" applyBorder="1" applyAlignment="1" applyProtection="1">
      <alignment horizontal="center" vertical="center"/>
      <protection locked="0"/>
    </xf>
    <xf numFmtId="49" fontId="8" fillId="8" borderId="29" xfId="0" applyNumberFormat="1" applyFont="1" applyFill="1" applyBorder="1" applyAlignment="1" applyProtection="1">
      <alignment horizontal="center" vertical="center" wrapText="1"/>
    </xf>
    <xf numFmtId="0" fontId="24" fillId="8" borderId="0" xfId="0" applyFont="1" applyFill="1" applyBorder="1"/>
    <xf numFmtId="0" fontId="24" fillId="8" borderId="0" xfId="0" applyFont="1" applyFill="1"/>
    <xf numFmtId="0" fontId="24" fillId="9" borderId="0" xfId="0" applyFont="1" applyFill="1"/>
    <xf numFmtId="0" fontId="8" fillId="7" borderId="22" xfId="0" applyFont="1" applyFill="1" applyBorder="1" applyAlignment="1">
      <alignment horizontal="center" vertical="center" wrapText="1"/>
    </xf>
    <xf numFmtId="0" fontId="5" fillId="7" borderId="23" xfId="0" quotePrefix="1" applyFont="1" applyFill="1" applyBorder="1" applyAlignment="1">
      <alignment horizontal="center" vertical="center" wrapText="1"/>
    </xf>
    <xf numFmtId="0" fontId="8" fillId="7" borderId="23" xfId="0" quotePrefix="1" applyFont="1" applyFill="1" applyBorder="1" applyAlignment="1">
      <alignment horizontal="center" vertical="center" wrapText="1"/>
    </xf>
    <xf numFmtId="0" fontId="5" fillId="7" borderId="23" xfId="0" applyFont="1" applyFill="1" applyBorder="1" applyAlignment="1">
      <alignment horizontal="center" vertical="center"/>
    </xf>
    <xf numFmtId="0" fontId="8" fillId="7" borderId="25" xfId="0" applyFont="1" applyFill="1" applyBorder="1" applyAlignment="1">
      <alignment horizontal="center" vertical="center" wrapText="1"/>
    </xf>
    <xf numFmtId="0" fontId="8" fillId="7" borderId="3" xfId="0" quotePrefix="1" applyFont="1" applyFill="1" applyBorder="1" applyAlignment="1">
      <alignment horizontal="center" vertical="center" wrapText="1"/>
    </xf>
    <xf numFmtId="0" fontId="5" fillId="7" borderId="3" xfId="0" applyFont="1" applyFill="1" applyBorder="1" applyAlignment="1">
      <alignment horizontal="center" vertical="center"/>
    </xf>
    <xf numFmtId="0" fontId="11" fillId="7" borderId="3" xfId="0" applyFont="1" applyFill="1" applyBorder="1" applyAlignment="1">
      <alignment horizontal="justify" vertical="center"/>
    </xf>
    <xf numFmtId="0" fontId="11" fillId="8" borderId="28" xfId="0" applyFont="1" applyFill="1" applyBorder="1" applyAlignment="1">
      <alignment horizontal="center" vertical="center" wrapText="1"/>
    </xf>
    <xf numFmtId="0" fontId="5" fillId="8" borderId="28" xfId="0" applyFont="1" applyFill="1" applyBorder="1" applyAlignment="1">
      <alignment vertical="center" wrapText="1"/>
    </xf>
    <xf numFmtId="0" fontId="8" fillId="7" borderId="38" xfId="0" applyFont="1" applyFill="1" applyBorder="1" applyAlignment="1">
      <alignment horizontal="center" vertical="center" wrapText="1"/>
    </xf>
    <xf numFmtId="0" fontId="5" fillId="7" borderId="40" xfId="0" applyFont="1" applyFill="1" applyBorder="1" applyAlignment="1">
      <alignment horizontal="center" vertical="center" wrapText="1"/>
    </xf>
    <xf numFmtId="0" fontId="5" fillId="7" borderId="40" xfId="0" applyFont="1" applyFill="1" applyBorder="1" applyAlignment="1">
      <alignment vertical="center" wrapText="1"/>
    </xf>
    <xf numFmtId="0" fontId="8" fillId="7" borderId="40" xfId="0" quotePrefix="1" applyFont="1" applyFill="1" applyBorder="1" applyAlignment="1">
      <alignment horizontal="center" vertical="center" wrapText="1"/>
    </xf>
    <xf numFmtId="0" fontId="11" fillId="7" borderId="40" xfId="0" applyFont="1" applyFill="1" applyBorder="1" applyAlignment="1">
      <alignment horizontal="center" vertical="center" wrapText="1"/>
    </xf>
    <xf numFmtId="0" fontId="8" fillId="7" borderId="40" xfId="0" applyFont="1" applyFill="1" applyBorder="1" applyAlignment="1" applyProtection="1">
      <alignment horizontal="center" vertical="center" wrapText="1"/>
    </xf>
    <xf numFmtId="0" fontId="5" fillId="7" borderId="40" xfId="0" applyFont="1" applyFill="1" applyBorder="1" applyAlignment="1">
      <alignment horizontal="center" vertical="center"/>
    </xf>
    <xf numFmtId="0" fontId="11" fillId="7" borderId="40" xfId="0" applyFont="1" applyFill="1" applyBorder="1" applyAlignment="1">
      <alignment horizontal="center" vertical="center"/>
    </xf>
    <xf numFmtId="49" fontId="8" fillId="7" borderId="51" xfId="0" applyNumberFormat="1" applyFont="1" applyFill="1" applyBorder="1" applyAlignment="1" applyProtection="1">
      <alignment horizontal="center" vertical="center" wrapText="1"/>
    </xf>
    <xf numFmtId="0" fontId="24" fillId="9" borderId="0" xfId="0" applyFont="1" applyFill="1" applyBorder="1"/>
    <xf numFmtId="0" fontId="5" fillId="7" borderId="23" xfId="0" applyFont="1" applyFill="1" applyBorder="1" applyAlignment="1">
      <alignment horizontal="center" vertical="top" wrapText="1"/>
    </xf>
    <xf numFmtId="0" fontId="8" fillId="8" borderId="28" xfId="0" quotePrefix="1" applyFont="1" applyFill="1" applyBorder="1" applyAlignment="1">
      <alignment horizontal="center" vertical="center" wrapText="1"/>
    </xf>
    <xf numFmtId="0" fontId="2" fillId="7" borderId="3" xfId="0" applyFont="1" applyFill="1" applyBorder="1" applyAlignment="1">
      <alignment horizontal="center" vertical="center" wrapText="1"/>
    </xf>
    <xf numFmtId="0" fontId="5" fillId="8" borderId="28" xfId="0" applyFont="1" applyFill="1" applyBorder="1" applyAlignment="1">
      <alignment horizontal="center" vertical="top" wrapText="1"/>
    </xf>
    <xf numFmtId="0" fontId="5" fillId="7" borderId="23" xfId="0" applyFont="1" applyFill="1" applyBorder="1" applyAlignment="1" applyProtection="1">
      <alignment vertical="center" wrapText="1"/>
      <protection locked="0"/>
    </xf>
    <xf numFmtId="0" fontId="5" fillId="7" borderId="23" xfId="0" applyFont="1" applyFill="1" applyBorder="1" applyAlignment="1" applyProtection="1">
      <alignment horizontal="center" vertical="center" wrapText="1"/>
      <protection locked="0"/>
    </xf>
    <xf numFmtId="0" fontId="5" fillId="7" borderId="3" xfId="0" applyFont="1" applyFill="1" applyBorder="1" applyAlignment="1" applyProtection="1">
      <alignment vertical="center" wrapText="1"/>
      <protection locked="0"/>
    </xf>
    <xf numFmtId="0" fontId="5" fillId="7" borderId="3" xfId="0" applyFont="1" applyFill="1" applyBorder="1" applyAlignment="1" applyProtection="1">
      <alignment horizontal="center" vertical="center" wrapText="1"/>
      <protection locked="0"/>
    </xf>
    <xf numFmtId="0" fontId="5" fillId="8" borderId="28" xfId="0" applyFont="1" applyFill="1" applyBorder="1" applyAlignment="1" applyProtection="1">
      <alignment vertical="center" wrapText="1"/>
      <protection locked="0"/>
    </xf>
    <xf numFmtId="0" fontId="5" fillId="8" borderId="28" xfId="0" applyFont="1" applyFill="1" applyBorder="1" applyAlignment="1" applyProtection="1">
      <alignment horizontal="center" vertical="center" wrapText="1"/>
      <protection locked="0"/>
    </xf>
    <xf numFmtId="0" fontId="5" fillId="8" borderId="28" xfId="0" applyFont="1" applyFill="1" applyBorder="1" applyAlignment="1" applyProtection="1">
      <alignment horizontal="center" vertical="center" wrapText="1"/>
    </xf>
    <xf numFmtId="0" fontId="8" fillId="7" borderId="27"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8" fillId="7" borderId="28" xfId="0" quotePrefix="1" applyFont="1" applyFill="1" applyBorder="1" applyAlignment="1">
      <alignment horizontal="center" vertical="center" wrapText="1"/>
    </xf>
    <xf numFmtId="0" fontId="11" fillId="7" borderId="28" xfId="0" applyFont="1" applyFill="1" applyBorder="1" applyAlignment="1">
      <alignment horizontal="center" vertical="center" wrapText="1"/>
    </xf>
    <xf numFmtId="0" fontId="8" fillId="7" borderId="28" xfId="0" applyFont="1" applyFill="1" applyBorder="1" applyAlignment="1" applyProtection="1">
      <alignment horizontal="center" vertical="center" wrapText="1"/>
    </xf>
    <xf numFmtId="49" fontId="8" fillId="7" borderId="29" xfId="0" applyNumberFormat="1" applyFont="1" applyFill="1" applyBorder="1" applyAlignment="1" applyProtection="1">
      <alignment horizontal="center" vertical="center" wrapText="1"/>
    </xf>
    <xf numFmtId="0" fontId="24" fillId="7" borderId="23" xfId="0" applyFont="1" applyFill="1" applyBorder="1" applyAlignment="1">
      <alignment horizontal="center" vertical="center"/>
    </xf>
    <xf numFmtId="0" fontId="14" fillId="7" borderId="24" xfId="0" applyFont="1" applyFill="1" applyBorder="1" applyAlignment="1">
      <alignment horizontal="center" vertical="center" wrapText="1"/>
    </xf>
    <xf numFmtId="0" fontId="8" fillId="8" borderId="52"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8" fillId="8" borderId="3" xfId="0" applyFont="1" applyFill="1" applyBorder="1" applyAlignment="1" applyProtection="1">
      <alignment horizontal="center" vertical="center" wrapText="1"/>
    </xf>
    <xf numFmtId="0" fontId="5" fillId="8" borderId="3"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29" xfId="0" applyFont="1" applyFill="1" applyBorder="1" applyAlignment="1">
      <alignment horizontal="center" vertical="center" wrapText="1"/>
    </xf>
    <xf numFmtId="49" fontId="8" fillId="7" borderId="24" xfId="0" applyNumberFormat="1" applyFont="1" applyFill="1" applyBorder="1" applyAlignment="1">
      <alignment horizontal="center" vertical="center" wrapText="1"/>
    </xf>
    <xf numFmtId="0" fontId="5" fillId="7" borderId="3" xfId="0" applyFont="1" applyFill="1" applyBorder="1" applyAlignment="1">
      <alignment horizontal="justify" vertical="center" wrapText="1"/>
    </xf>
    <xf numFmtId="49" fontId="8" fillId="7" borderId="26" xfId="0" applyNumberFormat="1" applyFont="1" applyFill="1" applyBorder="1" applyAlignment="1">
      <alignment horizontal="center" vertical="center" wrapText="1"/>
    </xf>
    <xf numFmtId="49" fontId="8" fillId="8" borderId="29" xfId="0" applyNumberFormat="1" applyFont="1" applyFill="1" applyBorder="1" applyAlignment="1">
      <alignment horizontal="center" vertical="center" wrapText="1"/>
    </xf>
    <xf numFmtId="0" fontId="5" fillId="7" borderId="3" xfId="0" applyFont="1" applyFill="1" applyBorder="1" applyAlignment="1">
      <alignment horizontal="center" vertical="top" wrapText="1"/>
    </xf>
    <xf numFmtId="0" fontId="24" fillId="2" borderId="0" xfId="0" applyFont="1" applyFill="1"/>
    <xf numFmtId="0" fontId="25" fillId="0" borderId="0" xfId="0" applyFont="1" applyFill="1" applyBorder="1" applyAlignment="1">
      <alignment vertical="center" wrapText="1"/>
    </xf>
    <xf numFmtId="0" fontId="11" fillId="0" borderId="0" xfId="0" applyFont="1" applyFill="1" applyBorder="1"/>
    <xf numFmtId="0" fontId="21" fillId="2" borderId="0" xfId="0" applyFont="1" applyFill="1" applyAlignment="1">
      <alignment horizontal="center"/>
    </xf>
    <xf numFmtId="0" fontId="21" fillId="2" borderId="0" xfId="0" applyFont="1" applyFill="1"/>
    <xf numFmtId="0" fontId="24" fillId="2" borderId="0" xfId="0" applyFont="1" applyFill="1" applyAlignment="1">
      <alignment horizontal="center"/>
    </xf>
    <xf numFmtId="0" fontId="24" fillId="2" borderId="0" xfId="0" applyFont="1" applyFill="1" applyAlignment="1">
      <alignment wrapText="1"/>
    </xf>
    <xf numFmtId="0" fontId="21" fillId="2" borderId="0" xfId="0" applyFont="1" applyFill="1" applyAlignment="1">
      <alignment wrapText="1"/>
    </xf>
    <xf numFmtId="0" fontId="11" fillId="0" borderId="0" xfId="0" applyFont="1" applyAlignment="1">
      <alignment horizontal="center"/>
    </xf>
    <xf numFmtId="0" fontId="15" fillId="0" borderId="0" xfId="0" applyFont="1" applyAlignment="1">
      <alignment horizontal="center" vertical="center" wrapText="1"/>
    </xf>
    <xf numFmtId="0" fontId="2" fillId="0" borderId="3" xfId="0" applyFont="1" applyBorder="1" applyAlignment="1">
      <alignment horizontal="justify" vertical="center" wrapText="1"/>
    </xf>
    <xf numFmtId="0" fontId="13" fillId="0" borderId="3"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3"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2" fillId="0" borderId="26" xfId="0" applyFont="1" applyFill="1" applyBorder="1" applyAlignment="1">
      <alignment horizontal="justify" vertical="center" wrapText="1"/>
    </xf>
    <xf numFmtId="0" fontId="2" fillId="0" borderId="31" xfId="0" applyFont="1" applyFill="1" applyBorder="1" applyAlignment="1">
      <alignment horizontal="justify" vertical="center" wrapText="1"/>
    </xf>
    <xf numFmtId="0" fontId="11" fillId="0" borderId="3" xfId="0" applyFont="1" applyFill="1" applyBorder="1" applyAlignment="1">
      <alignment horizontal="justify" vertical="center"/>
    </xf>
    <xf numFmtId="0" fontId="2" fillId="0" borderId="3" xfId="0" applyFont="1" applyFill="1" applyBorder="1" applyAlignment="1">
      <alignment horizontal="justify" vertical="center" wrapText="1"/>
    </xf>
    <xf numFmtId="0" fontId="12" fillId="0" borderId="3" xfId="0" applyFont="1" applyFill="1" applyBorder="1" applyAlignment="1">
      <alignment horizontal="justify" vertical="center" wrapText="1"/>
    </xf>
    <xf numFmtId="9" fontId="4" fillId="11" borderId="3" xfId="0" applyNumberFormat="1" applyFont="1" applyFill="1" applyBorder="1" applyAlignment="1">
      <alignment horizontal="center" vertical="center" wrapText="1"/>
    </xf>
    <xf numFmtId="9" fontId="4" fillId="10" borderId="3" xfId="0" applyNumberFormat="1" applyFont="1" applyFill="1" applyBorder="1" applyAlignment="1">
      <alignment horizontal="center" vertical="center" wrapText="1"/>
    </xf>
    <xf numFmtId="9" fontId="4" fillId="12" borderId="3" xfId="0" applyNumberFormat="1" applyFont="1" applyFill="1" applyBorder="1" applyAlignment="1">
      <alignment horizontal="center" vertical="center" wrapText="1"/>
    </xf>
    <xf numFmtId="9" fontId="13" fillId="12" borderId="3" xfId="0" applyNumberFormat="1" applyFont="1" applyFill="1" applyBorder="1" applyAlignment="1">
      <alignment horizontal="center" vertical="center" wrapText="1"/>
    </xf>
    <xf numFmtId="9" fontId="13" fillId="10" borderId="3" xfId="0" applyNumberFormat="1" applyFont="1" applyFill="1" applyBorder="1" applyAlignment="1">
      <alignment horizontal="center" vertical="center" wrapText="1"/>
    </xf>
    <xf numFmtId="0" fontId="30" fillId="0" borderId="3" xfId="1" applyFont="1" applyBorder="1" applyAlignment="1">
      <alignment horizontal="justify" vertical="center" wrapText="1"/>
    </xf>
    <xf numFmtId="0" fontId="13" fillId="0" borderId="55" xfId="0" applyFont="1" applyBorder="1" applyAlignment="1">
      <alignment horizontal="justify" vertical="center" wrapText="1"/>
    </xf>
    <xf numFmtId="0" fontId="13" fillId="0" borderId="55" xfId="0" applyFont="1" applyFill="1" applyBorder="1" applyAlignment="1">
      <alignment horizontal="justify" vertical="center" wrapText="1"/>
    </xf>
    <xf numFmtId="0" fontId="4" fillId="0" borderId="15" xfId="0" applyFont="1" applyBorder="1" applyAlignment="1">
      <alignment horizontal="justify" vertical="center" wrapText="1"/>
    </xf>
    <xf numFmtId="0" fontId="29" fillId="0" borderId="3" xfId="1" applyBorder="1" applyAlignment="1">
      <alignment horizontal="justify" vertical="center" wrapText="1"/>
    </xf>
    <xf numFmtId="10" fontId="4" fillId="12" borderId="3" xfId="0" applyNumberFormat="1" applyFont="1" applyFill="1" applyBorder="1" applyAlignment="1">
      <alignment horizontal="center" vertical="center" wrapText="1"/>
    </xf>
    <xf numFmtId="9" fontId="4" fillId="14" borderId="3" xfId="0" applyNumberFormat="1" applyFont="1" applyFill="1" applyBorder="1" applyAlignment="1">
      <alignment horizontal="center" vertical="center" wrapText="1"/>
    </xf>
    <xf numFmtId="9" fontId="4" fillId="11" borderId="15" xfId="0" applyNumberFormat="1" applyFont="1" applyFill="1" applyBorder="1" applyAlignment="1">
      <alignment horizontal="center" vertical="center" wrapText="1"/>
    </xf>
    <xf numFmtId="9" fontId="4" fillId="14" borderId="5" xfId="0" applyNumberFormat="1" applyFont="1" applyFill="1" applyBorder="1" applyAlignment="1">
      <alignment horizontal="center" vertical="center" wrapText="1"/>
    </xf>
    <xf numFmtId="0" fontId="4" fillId="13" borderId="3" xfId="0" applyFont="1" applyFill="1" applyBorder="1" applyAlignment="1">
      <alignment horizontal="center" vertical="center" wrapText="1"/>
    </xf>
    <xf numFmtId="9" fontId="2" fillId="0" borderId="26" xfId="0" applyNumberFormat="1" applyFont="1" applyBorder="1" applyAlignment="1">
      <alignment horizontal="center" vertical="center" wrapText="1"/>
    </xf>
    <xf numFmtId="9" fontId="2" fillId="0" borderId="29" xfId="0" applyNumberFormat="1" applyFont="1" applyBorder="1" applyAlignment="1">
      <alignment horizontal="center" vertical="center" wrapText="1"/>
    </xf>
    <xf numFmtId="9" fontId="2" fillId="11" borderId="26" xfId="0" applyNumberFormat="1" applyFont="1" applyFill="1" applyBorder="1" applyAlignment="1">
      <alignment horizontal="center" vertical="center" wrapText="1"/>
    </xf>
    <xf numFmtId="9" fontId="2" fillId="10" borderId="26" xfId="0" applyNumberFormat="1"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1" fillId="0" borderId="0" xfId="0" applyFont="1" applyAlignment="1">
      <alignment horizontal="center"/>
    </xf>
    <xf numFmtId="0" fontId="15" fillId="0" borderId="0" xfId="0" applyFont="1" applyAlignment="1">
      <alignment horizontal="center" vertical="center" wrapText="1"/>
    </xf>
    <xf numFmtId="0" fontId="11"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28" xfId="0" applyFont="1" applyBorder="1" applyAlignment="1">
      <alignment vertical="center" wrapText="1"/>
    </xf>
    <xf numFmtId="0" fontId="2" fillId="0" borderId="3" xfId="0" applyFont="1" applyBorder="1" applyAlignment="1">
      <alignment horizontal="justify" vertical="center" wrapText="1"/>
    </xf>
    <xf numFmtId="0" fontId="22" fillId="0" borderId="0" xfId="0" applyFont="1" applyAlignment="1">
      <alignment horizontal="left" vertical="center"/>
    </xf>
    <xf numFmtId="164" fontId="4" fillId="14" borderId="3" xfId="0" applyNumberFormat="1" applyFont="1" applyFill="1" applyBorder="1" applyAlignment="1">
      <alignment horizontal="center" vertical="center" wrapText="1"/>
    </xf>
    <xf numFmtId="0" fontId="0" fillId="0" borderId="0" xfId="0" applyAlignment="1">
      <alignment horizontal="justify" vertical="center"/>
    </xf>
    <xf numFmtId="0" fontId="2" fillId="0" borderId="26" xfId="0" applyFont="1" applyFill="1" applyBorder="1" applyAlignment="1">
      <alignment vertical="center" wrapText="1"/>
    </xf>
    <xf numFmtId="0" fontId="30" fillId="0" borderId="3" xfId="1" applyFont="1" applyBorder="1" applyAlignment="1">
      <alignment horizontal="center" vertical="center" wrapText="1"/>
    </xf>
    <xf numFmtId="0" fontId="31" fillId="0" borderId="3" xfId="1" applyFont="1" applyBorder="1" applyAlignment="1">
      <alignment horizontal="center" vertical="center" wrapText="1"/>
    </xf>
    <xf numFmtId="0" fontId="30" fillId="0" borderId="15" xfId="1" applyFont="1" applyBorder="1" applyAlignment="1">
      <alignment horizontal="center" vertical="center" wrapText="1"/>
    </xf>
    <xf numFmtId="0" fontId="0" fillId="0" borderId="0" xfId="0" applyAlignment="1">
      <alignment horizontal="justify" vertical="center" wrapText="1"/>
    </xf>
    <xf numFmtId="9" fontId="4" fillId="13" borderId="3" xfId="0" applyNumberFormat="1" applyFont="1" applyFill="1" applyBorder="1" applyAlignment="1">
      <alignment horizontal="center" vertical="center" wrapText="1"/>
    </xf>
    <xf numFmtId="0" fontId="11" fillId="0" borderId="3" xfId="0" applyFont="1" applyFill="1" applyBorder="1" applyAlignment="1">
      <alignment vertical="top" wrapText="1"/>
    </xf>
    <xf numFmtId="0" fontId="11" fillId="0" borderId="3" xfId="0" applyFont="1" applyFill="1" applyBorder="1" applyAlignment="1">
      <alignment vertical="center" wrapText="1"/>
    </xf>
    <xf numFmtId="0" fontId="13" fillId="13" borderId="3" xfId="0" applyFont="1" applyFill="1" applyBorder="1" applyAlignment="1">
      <alignment horizontal="center" vertical="center" wrapText="1"/>
    </xf>
    <xf numFmtId="0" fontId="4" fillId="14" borderId="3" xfId="0" applyFont="1" applyFill="1" applyBorder="1" applyAlignment="1">
      <alignment horizontal="center" vertical="center" wrapText="1"/>
    </xf>
    <xf numFmtId="9" fontId="4" fillId="15" borderId="3" xfId="0" applyNumberFormat="1" applyFont="1" applyFill="1" applyBorder="1" applyAlignment="1">
      <alignment horizontal="center" vertical="center" wrapText="1"/>
    </xf>
    <xf numFmtId="9" fontId="13" fillId="15" borderId="3" xfId="0" applyNumberFormat="1" applyFont="1" applyFill="1" applyBorder="1" applyAlignment="1">
      <alignment horizontal="center" vertical="center" wrapText="1"/>
    </xf>
    <xf numFmtId="9" fontId="4" fillId="15" borderId="15" xfId="0" applyNumberFormat="1" applyFont="1" applyFill="1" applyBorder="1" applyAlignment="1">
      <alignment horizontal="center" vertical="center" wrapText="1"/>
    </xf>
    <xf numFmtId="9" fontId="2" fillId="14" borderId="26" xfId="0" applyNumberFormat="1" applyFont="1" applyFill="1" applyBorder="1" applyAlignment="1">
      <alignment horizontal="center" vertical="center" wrapText="1"/>
    </xf>
    <xf numFmtId="164" fontId="2" fillId="14" borderId="26" xfId="0" applyNumberFormat="1" applyFont="1" applyFill="1" applyBorder="1" applyAlignment="1">
      <alignment horizontal="center" vertical="center" wrapText="1"/>
    </xf>
    <xf numFmtId="0" fontId="8" fillId="10" borderId="7"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14" fillId="10" borderId="21" xfId="0" applyFont="1" applyFill="1" applyBorder="1" applyAlignment="1">
      <alignment horizontal="center"/>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 xfId="0" applyFont="1" applyBorder="1" applyAlignment="1">
      <alignment horizontal="center" vertical="center" wrapText="1"/>
    </xf>
    <xf numFmtId="0" fontId="11" fillId="0" borderId="3" xfId="0" applyFont="1" applyBorder="1" applyAlignment="1">
      <alignment horizontal="justify" vertical="center" wrapText="1"/>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34" xfId="0" applyFont="1" applyBorder="1" applyAlignment="1">
      <alignment horizontal="left" vertical="center"/>
    </xf>
    <xf numFmtId="0" fontId="14" fillId="0" borderId="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1" fillId="0" borderId="0" xfId="0" applyFont="1" applyAlignment="1">
      <alignment horizontal="center"/>
    </xf>
    <xf numFmtId="0" fontId="15" fillId="0" borderId="0" xfId="0" applyFont="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19" xfId="0" applyFont="1" applyBorder="1" applyAlignment="1">
      <alignment horizontal="justify" vertical="center" wrapText="1"/>
    </xf>
    <xf numFmtId="0" fontId="11" fillId="0" borderId="0" xfId="0" applyFont="1" applyAlignment="1">
      <alignment horizontal="justify" vertical="top"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10" borderId="24" xfId="0" applyFont="1" applyFill="1" applyBorder="1" applyAlignment="1">
      <alignment horizontal="center" vertical="center" wrapText="1"/>
    </xf>
    <xf numFmtId="0" fontId="8" fillId="10" borderId="26" xfId="0" applyFont="1" applyFill="1" applyBorder="1" applyAlignment="1">
      <alignment horizontal="center" vertical="center" wrapText="1"/>
    </xf>
    <xf numFmtId="0" fontId="1" fillId="10" borderId="2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8" xfId="0" applyFont="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8" fillId="0" borderId="25" xfId="0" applyFont="1" applyBorder="1" applyAlignment="1">
      <alignment vertical="center" wrapText="1"/>
    </xf>
    <xf numFmtId="0" fontId="22" fillId="3" borderId="24"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8" fillId="0" borderId="27" xfId="0" applyFont="1" applyBorder="1" applyAlignment="1">
      <alignment vertical="center" wrapText="1"/>
    </xf>
    <xf numFmtId="0" fontId="2" fillId="0" borderId="3" xfId="0" applyFont="1" applyBorder="1" applyAlignment="1">
      <alignment vertical="center" wrapText="1"/>
    </xf>
    <xf numFmtId="0" fontId="2" fillId="0" borderId="28" xfId="0" applyFont="1" applyBorder="1" applyAlignment="1">
      <alignment vertical="center" wrapText="1"/>
    </xf>
    <xf numFmtId="0" fontId="2" fillId="0" borderId="3" xfId="0" applyFont="1" applyBorder="1" applyAlignment="1">
      <alignment horizontal="justify" vertical="center" wrapText="1"/>
    </xf>
    <xf numFmtId="0" fontId="21" fillId="0" borderId="0" xfId="0" applyFont="1" applyBorder="1" applyAlignment="1">
      <alignment horizontal="center" vertical="center" wrapText="1"/>
    </xf>
    <xf numFmtId="0" fontId="21" fillId="0" borderId="0" xfId="0" applyFont="1" applyBorder="1" applyAlignment="1">
      <alignment horizontal="center" vertical="center"/>
    </xf>
    <xf numFmtId="0" fontId="22" fillId="0" borderId="0" xfId="0" applyFont="1" applyAlignment="1">
      <alignment horizontal="left" vertical="center"/>
    </xf>
    <xf numFmtId="0" fontId="22" fillId="0" borderId="21" xfId="0" applyFont="1" applyBorder="1" applyAlignment="1">
      <alignment horizontal="left" vertical="center"/>
    </xf>
    <xf numFmtId="0" fontId="24" fillId="9" borderId="46" xfId="0" applyFont="1" applyFill="1" applyBorder="1" applyAlignment="1">
      <alignment horizontal="center" vertical="center"/>
    </xf>
    <xf numFmtId="0" fontId="24" fillId="9" borderId="9" xfId="0" applyFont="1" applyFill="1" applyBorder="1" applyAlignment="1">
      <alignment horizontal="center" vertical="center"/>
    </xf>
    <xf numFmtId="0" fontId="24" fillId="9" borderId="41" xfId="0" applyFont="1" applyFill="1" applyBorder="1" applyAlignment="1">
      <alignment horizontal="center" vertical="center"/>
    </xf>
    <xf numFmtId="0" fontId="21" fillId="9" borderId="53" xfId="0" applyFont="1" applyFill="1" applyBorder="1" applyAlignment="1">
      <alignment horizontal="center" vertical="center" wrapText="1"/>
    </xf>
    <xf numFmtId="0" fontId="21" fillId="9" borderId="16" xfId="0" applyFont="1" applyFill="1" applyBorder="1" applyAlignment="1">
      <alignment horizontal="center" vertical="center" wrapText="1"/>
    </xf>
    <xf numFmtId="0" fontId="21" fillId="9" borderId="30" xfId="0" applyFont="1" applyFill="1" applyBorder="1" applyAlignment="1">
      <alignment horizontal="center" vertical="center" wrapText="1"/>
    </xf>
    <xf numFmtId="0" fontId="21" fillId="9" borderId="50" xfId="0" applyFont="1" applyFill="1" applyBorder="1" applyAlignment="1">
      <alignment horizontal="center"/>
    </xf>
    <xf numFmtId="0" fontId="21" fillId="9" borderId="0" xfId="0" applyFont="1" applyFill="1" applyBorder="1" applyAlignment="1">
      <alignment horizontal="center"/>
    </xf>
    <xf numFmtId="0" fontId="21" fillId="9" borderId="33" xfId="0" applyFont="1" applyFill="1" applyBorder="1" applyAlignment="1">
      <alignment horizontal="center"/>
    </xf>
    <xf numFmtId="0" fontId="24" fillId="9" borderId="50" xfId="0" applyFont="1" applyFill="1" applyBorder="1" applyAlignment="1">
      <alignment horizontal="center"/>
    </xf>
    <xf numFmtId="0" fontId="24" fillId="9" borderId="0" xfId="0" applyFont="1" applyFill="1" applyBorder="1" applyAlignment="1">
      <alignment horizontal="center"/>
    </xf>
    <xf numFmtId="0" fontId="24" fillId="9" borderId="33" xfId="0" applyFont="1" applyFill="1" applyBorder="1" applyAlignment="1">
      <alignment horizontal="center"/>
    </xf>
    <xf numFmtId="0" fontId="11" fillId="0" borderId="3"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54" xfId="0" applyFont="1" applyBorder="1" applyAlignment="1">
      <alignment horizontal="center" vertical="center"/>
    </xf>
    <xf numFmtId="0" fontId="14" fillId="0" borderId="0" xfId="0" applyFont="1" applyBorder="1" applyAlignment="1">
      <alignment horizontal="center" vertical="center"/>
    </xf>
    <xf numFmtId="0" fontId="24" fillId="9" borderId="50" xfId="0" applyFont="1" applyFill="1" applyBorder="1" applyAlignment="1">
      <alignment horizontal="center" vertical="center"/>
    </xf>
    <xf numFmtId="0" fontId="24" fillId="9" borderId="0" xfId="0" applyFont="1" applyFill="1" applyBorder="1" applyAlignment="1">
      <alignment horizontal="center" vertical="center"/>
    </xf>
    <xf numFmtId="0" fontId="24" fillId="9" borderId="33" xfId="0" applyFont="1" applyFill="1" applyBorder="1" applyAlignment="1">
      <alignment horizontal="center" vertical="center"/>
    </xf>
    <xf numFmtId="0" fontId="8" fillId="9" borderId="50" xfId="0" applyFont="1" applyFill="1" applyBorder="1" applyAlignment="1">
      <alignment horizontal="center" vertical="center" wrapText="1"/>
    </xf>
    <xf numFmtId="0" fontId="8" fillId="9" borderId="0"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21" fillId="9" borderId="50" xfId="0" applyFont="1" applyFill="1" applyBorder="1" applyAlignment="1">
      <alignment horizontal="center" vertical="center" wrapText="1"/>
    </xf>
    <xf numFmtId="0" fontId="21" fillId="9" borderId="0" xfId="0" applyFont="1" applyFill="1" applyBorder="1" applyAlignment="1">
      <alignment horizontal="center" vertical="center" wrapText="1"/>
    </xf>
    <xf numFmtId="0" fontId="21" fillId="9" borderId="33" xfId="0" applyFont="1" applyFill="1" applyBorder="1" applyAlignment="1">
      <alignment horizontal="center" vertical="center" wrapText="1"/>
    </xf>
    <xf numFmtId="0" fontId="25" fillId="0" borderId="47" xfId="0" applyFont="1" applyFill="1" applyBorder="1" applyAlignment="1">
      <alignment horizontal="center" vertical="center" wrapText="1"/>
    </xf>
    <xf numFmtId="0" fontId="25" fillId="0" borderId="21" xfId="0" applyFont="1" applyFill="1" applyBorder="1" applyAlignment="1">
      <alignment horizontal="center" vertical="center" wrapText="1"/>
    </xf>
    <xf numFmtId="0" fontId="25" fillId="0" borderId="45" xfId="0" applyFont="1" applyFill="1" applyBorder="1" applyAlignment="1">
      <alignment horizontal="center" vertical="center" wrapText="1"/>
    </xf>
    <xf numFmtId="0" fontId="8" fillId="6" borderId="35" xfId="0" applyFont="1" applyFill="1" applyBorder="1" applyAlignment="1" applyProtection="1">
      <alignment horizontal="center" vertical="center" wrapText="1"/>
    </xf>
    <xf numFmtId="0" fontId="8" fillId="6" borderId="42" xfId="0" applyFont="1" applyFill="1" applyBorder="1" applyAlignment="1" applyProtection="1">
      <alignment horizontal="center" vertical="center" wrapText="1"/>
    </xf>
    <xf numFmtId="0" fontId="8" fillId="6" borderId="36" xfId="0" applyFont="1" applyFill="1" applyBorder="1" applyAlignment="1" applyProtection="1">
      <alignment horizontal="center" vertical="center" wrapText="1"/>
    </xf>
    <xf numFmtId="0" fontId="8" fillId="6" borderId="43" xfId="0" applyFont="1" applyFill="1" applyBorder="1" applyAlignment="1" applyProtection="1">
      <alignment horizontal="center" vertical="center" wrapText="1"/>
    </xf>
    <xf numFmtId="0" fontId="8" fillId="6" borderId="37" xfId="0" applyFont="1" applyFill="1" applyBorder="1" applyAlignment="1" applyProtection="1">
      <alignment horizontal="center" vertical="center" wrapText="1"/>
    </xf>
    <xf numFmtId="0" fontId="8" fillId="6" borderId="44" xfId="0" applyFont="1" applyFill="1" applyBorder="1" applyAlignment="1" applyProtection="1">
      <alignment horizontal="center" vertical="center" wrapText="1"/>
    </xf>
    <xf numFmtId="0" fontId="8" fillId="6" borderId="9" xfId="0" applyFont="1" applyFill="1" applyBorder="1" applyAlignment="1" applyProtection="1">
      <alignment horizontal="center" vertical="center" wrapText="1"/>
    </xf>
    <xf numFmtId="0" fontId="8" fillId="6" borderId="0" xfId="0" applyFont="1" applyFill="1" applyBorder="1" applyAlignment="1" applyProtection="1">
      <alignment horizontal="center" vertical="center" wrapText="1"/>
    </xf>
    <xf numFmtId="0" fontId="8" fillId="6" borderId="38"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6" borderId="4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40" xfId="0" applyFont="1" applyFill="1" applyBorder="1" applyAlignment="1">
      <alignment horizontal="center" vertical="center" wrapText="1"/>
    </xf>
    <xf numFmtId="0" fontId="8" fillId="6" borderId="41" xfId="0" applyFont="1" applyFill="1" applyBorder="1" applyAlignment="1">
      <alignment horizontal="center" vertical="center" wrapText="1"/>
    </xf>
    <xf numFmtId="0" fontId="8" fillId="6" borderId="33" xfId="0" applyFont="1" applyFill="1" applyBorder="1" applyAlignment="1">
      <alignment horizontal="center" vertical="center" wrapText="1"/>
    </xf>
  </cellXfs>
  <cellStyles count="2">
    <cellStyle name="Hipervínculo" xfId="1" builtinId="8"/>
    <cellStyle name="Normal" xfId="0" builtinId="0"/>
  </cellStyles>
  <dxfs count="660">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190501</xdr:colOff>
      <xdr:row>0</xdr:row>
      <xdr:rowOff>274</xdr:rowOff>
    </xdr:from>
    <xdr:to>
      <xdr:col>2</xdr:col>
      <xdr:colOff>865909</xdr:colOff>
      <xdr:row>0</xdr:row>
      <xdr:rowOff>1182678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274"/>
          <a:ext cx="2666999" cy="118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100856</xdr:colOff>
      <xdr:row>0</xdr:row>
      <xdr:rowOff>63312</xdr:rowOff>
    </xdr:from>
    <xdr:to>
      <xdr:col>2</xdr:col>
      <xdr:colOff>1243854</xdr:colOff>
      <xdr:row>0</xdr:row>
      <xdr:rowOff>810750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856" y="63312"/>
          <a:ext cx="2095498"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190501</xdr:colOff>
      <xdr:row>0</xdr:row>
      <xdr:rowOff>274</xdr:rowOff>
    </xdr:from>
    <xdr:to>
      <xdr:col>2</xdr:col>
      <xdr:colOff>865909</xdr:colOff>
      <xdr:row>0</xdr:row>
      <xdr:rowOff>1182678</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274"/>
          <a:ext cx="2675658" cy="118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100856</xdr:colOff>
      <xdr:row>0</xdr:row>
      <xdr:rowOff>63312</xdr:rowOff>
    </xdr:from>
    <xdr:to>
      <xdr:col>2</xdr:col>
      <xdr:colOff>1243854</xdr:colOff>
      <xdr:row>0</xdr:row>
      <xdr:rowOff>810750</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256" y="63312"/>
          <a:ext cx="2486023"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675417</xdr:colOff>
      <xdr:row>0</xdr:row>
      <xdr:rowOff>74706</xdr:rowOff>
    </xdr:from>
    <xdr:to>
      <xdr:col>3</xdr:col>
      <xdr:colOff>458065</xdr:colOff>
      <xdr:row>0</xdr:row>
      <xdr:rowOff>1119799</xdr:rowOff>
    </xdr:to>
    <xdr:pic>
      <xdr:nvPicPr>
        <xdr:cNvPr id="3" name="Imagen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417" y="74706"/>
          <a:ext cx="2640148" cy="1045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Users\carolina.bernal\Desktop\RIESGOS%202019\MATRIZ%20CONSOLIDADA-RIESGOS%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Users\carolina.bernal\Downloads\RIESGOS%20PROCESO%20GESTION%20FINANCIERA%20CON%20SEGUIMIENTO%202&#176;%20TRIMESTRE%202019%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GR%20FINANICEROS%20ENE-201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SDA%20GTH%20REVISADO%2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Users\carolina.bernal\Desktop\RIESGOS%202019\SEGUIMIENTOS%20RIESGOS\SEGUIMIENTO%202\MAPAS%20DE%20RIESGO\Herramienta%20de%20riesgos%20Evaluaci&#243;n%20Control%20y%20Seguimient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ECS%20(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Users\carolina.bernal\Desktop\RIESGOS%202019\SEGUIMIENTOS%20RIESGOS\SEGUIMIENTO%202\MAPAS%20DE%20RIESGO\Herramienta%20de%20riesgos%20Metrolog&#237;a%20Monitoreo%20y%20Modelaci&#243;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C:\Users\carolina.bernal\Desktop\RIESGOS%202019\SEGUIMIENTOS%20RIESGOS\SEGUIMIENTO%202\MAPAS%20DE%20RIESGO\RIESGOS%20SIG%202019-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C:\Users\carolina.bernal\Desktop\RIESGOS%202019\SERVICIO%20A%20LA%20CIUDADANI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C:\Users\carolina.bernal\Desktop\RIESGOS%202019\Riesgos%20COMUNICACIONES%202019%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Users\carolina.bernal\Downloads\sgto%20II-2019%20HERRAMIENTA%20DE%20RIESGOS%20proceso%20RECURSOS%20TECNOLOGICOS%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Users\carolina.bernal\Desktop\RIESGOS%202019\replica%20Riesgos%20GRIT%2005092018%20-%2017102018%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Users\carolina.bernal\Desktop\RIESGOS%202019\HERRAMIENTA%20DE%20RIESGOS%20GRF-SC%20REVISADO%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C:\Users\carolina.bernal\Desktop\RIESGOS%202019\VFDGA.2018.HERRAMIENTA%20DE%20RIESGOS%20GADR%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Users\carolina.bernal\Downloads\Riesgos%20PLANEACI&#211;N%20AMBIENTAL%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GD%20REVISADO%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Users\carolina.bernal\Desktop\RIESGOS%202019\Riesgos%20Control%20y%20Mejora%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Users\carolina.bernal\Downloads\HERRAMIENTA%20DE%20RIESGOS%20CI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2">
          <cell r="J12" t="str">
            <v>Emisión de conceptos jurídicos basados en normativa desactualizada o no aplicable.</v>
          </cell>
        </row>
        <row r="14">
          <cell r="J14" t="str">
            <v xml:space="preserve">Posibilidad de que algún proceso judicial sea representado por un apoderado de la SDA que se encuentre incurso en un conflicto de interés. </v>
          </cell>
        </row>
      </sheetData>
      <sheetData sheetId="1" refreshError="1">
        <row r="12">
          <cell r="A12" t="str">
            <v>R1</v>
          </cell>
        </row>
        <row r="14">
          <cell r="A14" t="str">
            <v>R3</v>
          </cell>
        </row>
      </sheetData>
      <sheetData sheetId="2" refreshError="1">
        <row r="11">
          <cell r="C11">
            <v>2</v>
          </cell>
          <cell r="D11">
            <v>3</v>
          </cell>
          <cell r="I11" t="str">
            <v>REDUCIR EL RIESGO</v>
          </cell>
          <cell r="J11" t="str">
            <v>El enlace del Sistema Integrado de Gestión verifica el 5 % de los conceptos emitidos por parte de la DLA para definir si los mismos se encuentran acordes a la normatividad legal vigente (Trimestral)</v>
          </cell>
        </row>
        <row r="12">
          <cell r="C12">
            <v>3</v>
          </cell>
          <cell r="D12">
            <v>3</v>
          </cell>
          <cell r="I12" t="str">
            <v>REDUCIR EL RIESGO</v>
          </cell>
          <cell r="J12" t="str">
            <v xml:space="preserve">Trimestralmente el enlace del Sistema Integrado de Gestión realiza verificación del cumplimiento de los términos establecidos a los requerimientos judiciales, corroborando la información descrita en la base de datos. En caso de encontrar inconsistencia, se reporta al coordinador del Grupo de Procesos Judiciales. </v>
          </cell>
        </row>
        <row r="13">
          <cell r="C13">
            <v>1</v>
          </cell>
          <cell r="D13">
            <v>3</v>
          </cell>
          <cell r="I13" t="str">
            <v>REDUCIR EL RIESGO</v>
          </cell>
        </row>
      </sheetData>
      <sheetData sheetId="3" refreshError="1"/>
      <sheetData sheetId="4" refreshError="1"/>
      <sheetData sheetId="5" refreshError="1">
        <row r="11">
          <cell r="F11" t="str">
            <v>PROBABILIDAD</v>
          </cell>
          <cell r="J11">
            <v>85</v>
          </cell>
        </row>
        <row r="12">
          <cell r="F12" t="str">
            <v>PROBABILIDAD</v>
          </cell>
          <cell r="J12">
            <v>56.666666666666664</v>
          </cell>
        </row>
        <row r="13">
          <cell r="F13" t="str">
            <v>PROBABILIDAD</v>
          </cell>
          <cell r="J13">
            <v>56.666666666666664</v>
          </cell>
        </row>
      </sheetData>
      <sheetData sheetId="6" refreshError="1"/>
      <sheetData sheetId="7" refreshError="1"/>
      <sheetData sheetId="8" refreshError="1"/>
      <sheetData sheetId="9" refreshError="1">
        <row r="13">
          <cell r="D13">
            <v>2</v>
          </cell>
          <cell r="E13">
            <v>3</v>
          </cell>
        </row>
        <row r="14">
          <cell r="D14">
            <v>3</v>
          </cell>
          <cell r="E14">
            <v>3</v>
          </cell>
        </row>
        <row r="15">
          <cell r="D15">
            <v>1</v>
          </cell>
          <cell r="E15">
            <v>3</v>
          </cell>
        </row>
      </sheetData>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3</v>
          </cell>
          <cell r="D13">
            <v>3</v>
          </cell>
          <cell r="G13" t="str">
            <v>PROBABILIDAD</v>
          </cell>
          <cell r="H13">
            <v>3</v>
          </cell>
          <cell r="I13">
            <v>3</v>
          </cell>
          <cell r="J13">
            <v>36</v>
          </cell>
          <cell r="L13" t="str">
            <v>REDUCIR EL RIESGO</v>
          </cell>
        </row>
        <row r="14">
          <cell r="C14">
            <v>3</v>
          </cell>
          <cell r="G14" t="str">
            <v>PROBABILIDAD</v>
          </cell>
          <cell r="H14">
            <v>3</v>
          </cell>
        </row>
        <row r="15">
          <cell r="C15">
            <v>2</v>
          </cell>
          <cell r="D15">
            <v>3</v>
          </cell>
          <cell r="G15" t="str">
            <v>PROBABILIDAD</v>
          </cell>
          <cell r="H15">
            <v>2</v>
          </cell>
          <cell r="I15">
            <v>3</v>
          </cell>
          <cell r="J15">
            <v>24</v>
          </cell>
          <cell r="L15" t="str">
            <v>ASUMIR EL RIESGO</v>
          </cell>
        </row>
      </sheetData>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4">
          <cell r="A14" t="str">
            <v>R2</v>
          </cell>
        </row>
        <row r="15">
          <cell r="A15" t="str">
            <v>R3</v>
          </cell>
          <cell r="N15" t="str">
            <v>SUBDIRECCION FINANCIERA</v>
          </cell>
        </row>
      </sheetData>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row r="12">
          <cell r="A12" t="str">
            <v>R2</v>
          </cell>
          <cell r="B12" t="str">
            <v xml:space="preserve">Manipulación en la vinculación de personal 
</v>
          </cell>
          <cell r="C12">
            <v>1</v>
          </cell>
          <cell r="D12">
            <v>5</v>
          </cell>
        </row>
      </sheetData>
      <sheetData sheetId="3" refreshError="1"/>
      <sheetData sheetId="4" refreshError="1"/>
      <sheetData sheetId="5" refreshError="1"/>
      <sheetData sheetId="6" refreshError="1"/>
      <sheetData sheetId="7" refreshError="1"/>
      <sheetData sheetId="8" refreshError="1"/>
      <sheetData sheetId="9" refreshError="1">
        <row r="13">
          <cell r="A13" t="str">
            <v>R1</v>
          </cell>
          <cell r="B13" t="str">
            <v>Incumplimiento en la planeaciòn y ejecuciòn de la Evaluación del desempeño Laboral (EDL) por parte de los evaluadores y evaluados</v>
          </cell>
          <cell r="C13">
            <v>4</v>
          </cell>
          <cell r="D13">
            <v>3</v>
          </cell>
          <cell r="F13" t="str">
            <v xml:space="preserve">La Direcciòn de Gestión Corporativa informa a los evaluadores semestralmente y con 10 días de antelación a la fecha de cumplimiento sobre la obligación de efectuar la evaluación a los empleados de carrera administrativa. El profesional asignado realiza el seguimiento para verificar que las evaluaciones hayan sido realizadas y allegadas a la Direccón de Gestión Corporativa y en caso de detectar evaluaciones no efectuadas proyecta la comunicacción para la firma solicitando la realización de la evaluación".. </v>
          </cell>
          <cell r="G13" t="str">
            <v>PROBABILIDAD</v>
          </cell>
          <cell r="H13">
            <v>2</v>
          </cell>
          <cell r="I13">
            <v>3</v>
          </cell>
          <cell r="J13">
            <v>24</v>
          </cell>
          <cell r="L13" t="str">
            <v>REDUCIR EL RIESGO</v>
          </cell>
          <cell r="M13" t="str">
            <v>Realizar campañas de sensibilización Tema: Entregas oportunas de las EDL, asi como el diligenciamiento de los formatos y la importancia del cumplimiento en la entrega de la EDL.</v>
          </cell>
          <cell r="N13" t="str">
            <v>DIRECCION DE GESTION CORPORATIVA</v>
          </cell>
        </row>
      </sheetData>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E13" t="str">
            <v>ZONA RIESGO EXTREMA</v>
          </cell>
          <cell r="H13">
            <v>1</v>
          </cell>
          <cell r="I13">
            <v>4</v>
          </cell>
          <cell r="J13">
            <v>16</v>
          </cell>
          <cell r="L13" t="str">
            <v>EVITAR EL RIESGO</v>
          </cell>
        </row>
      </sheetData>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A13" t="str">
            <v>R1</v>
          </cell>
        </row>
        <row r="14">
          <cell r="D14">
            <v>4</v>
          </cell>
        </row>
      </sheetData>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2</v>
          </cell>
        </row>
        <row r="14">
          <cell r="C14">
            <v>1</v>
          </cell>
          <cell r="D14">
            <v>3</v>
          </cell>
          <cell r="G14" t="str">
            <v>IMPACTO</v>
          </cell>
          <cell r="H14">
            <v>1</v>
          </cell>
          <cell r="L14" t="str">
            <v>REDUCIR EL RIESGO</v>
          </cell>
        </row>
        <row r="15">
          <cell r="C15">
            <v>2</v>
          </cell>
          <cell r="D15">
            <v>3</v>
          </cell>
          <cell r="I15">
            <v>3</v>
          </cell>
          <cell r="L15" t="str">
            <v>REDUCIR EL RIESGO</v>
          </cell>
        </row>
      </sheetData>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2</v>
          </cell>
        </row>
        <row r="15">
          <cell r="L15" t="str">
            <v>REDUCIR EL RIESGO</v>
          </cell>
          <cell r="N15" t="str">
            <v>SUBSECRETARIA GENERAL Y DE CONTROL DISCIPLINARIO</v>
          </cell>
        </row>
      </sheetData>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5</v>
          </cell>
        </row>
        <row r="14">
          <cell r="C14">
            <v>4</v>
          </cell>
          <cell r="D14">
            <v>2</v>
          </cell>
          <cell r="G14" t="str">
            <v>PROBABILIDAD</v>
          </cell>
          <cell r="H14">
            <v>4</v>
          </cell>
          <cell r="I14">
            <v>2</v>
          </cell>
          <cell r="J14">
            <v>32</v>
          </cell>
          <cell r="L14" t="str">
            <v>EVITAR EL RIESGO</v>
          </cell>
          <cell r="N14" t="str">
            <v>SUBSECRETARIA GENERAL Y DE CONTROL DISCIPLINARIO</v>
          </cell>
        </row>
        <row r="15">
          <cell r="C15">
            <v>4</v>
          </cell>
          <cell r="D15">
            <v>3</v>
          </cell>
          <cell r="G15" t="str">
            <v>PROBABILIDAD</v>
          </cell>
          <cell r="H15">
            <v>4</v>
          </cell>
          <cell r="I15">
            <v>3</v>
          </cell>
          <cell r="J15">
            <v>48</v>
          </cell>
          <cell r="L15" t="str">
            <v>REDUCIR EL RIESGO</v>
          </cell>
          <cell r="N15" t="str">
            <v>SUBSECRETARIA GENERAL Y DE CONTROL DISCIPLINARIO</v>
          </cell>
        </row>
      </sheetData>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1</v>
          </cell>
          <cell r="D13">
            <v>3</v>
          </cell>
          <cell r="G13" t="str">
            <v>PROBABILIDAD</v>
          </cell>
          <cell r="H13">
            <v>1</v>
          </cell>
          <cell r="I13">
            <v>3</v>
          </cell>
          <cell r="J13">
            <v>12</v>
          </cell>
          <cell r="L13" t="str">
            <v>REDUCIR EL RIESGO</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5</v>
          </cell>
          <cell r="D13">
            <v>3</v>
          </cell>
          <cell r="G13" t="str">
            <v>PROBABILIDAD</v>
          </cell>
          <cell r="H13">
            <v>3</v>
          </cell>
          <cell r="I13">
            <v>3</v>
          </cell>
          <cell r="J13">
            <v>36</v>
          </cell>
          <cell r="L13" t="str">
            <v>REDUCIR EL RIESGO</v>
          </cell>
        </row>
        <row r="14">
          <cell r="C14">
            <v>4</v>
          </cell>
          <cell r="D14">
            <v>3</v>
          </cell>
          <cell r="G14" t="str">
            <v>PROBABILIDAD</v>
          </cell>
          <cell r="H14">
            <v>2</v>
          </cell>
          <cell r="I14">
            <v>3</v>
          </cell>
          <cell r="J14">
            <v>24</v>
          </cell>
          <cell r="L14" t="str">
            <v>REDUCIR EL RIESGO</v>
          </cell>
        </row>
        <row r="15">
          <cell r="C15">
            <v>4</v>
          </cell>
          <cell r="D15">
            <v>2</v>
          </cell>
          <cell r="G15" t="str">
            <v>IMPACTO</v>
          </cell>
          <cell r="H15">
            <v>4</v>
          </cell>
          <cell r="I15">
            <v>1</v>
          </cell>
          <cell r="J15">
            <v>16</v>
          </cell>
          <cell r="L15" t="str">
            <v>COMPARTIR O TRANSFERIR EL RIESGO</v>
          </cell>
        </row>
        <row r="16">
          <cell r="C16">
            <v>5</v>
          </cell>
          <cell r="D16">
            <v>4</v>
          </cell>
          <cell r="G16" t="str">
            <v>PROBABILIDAD</v>
          </cell>
          <cell r="H16">
            <v>4</v>
          </cell>
          <cell r="I16">
            <v>4</v>
          </cell>
          <cell r="J16">
            <v>64</v>
          </cell>
          <cell r="L16" t="str">
            <v>COMPARTIR O TRANSFERIR EL RIESGO</v>
          </cell>
        </row>
        <row r="17">
          <cell r="C17">
            <v>2</v>
          </cell>
          <cell r="D17">
            <v>3</v>
          </cell>
          <cell r="G17" t="str">
            <v>IMPACTO</v>
          </cell>
          <cell r="H17">
            <v>2</v>
          </cell>
          <cell r="I17">
            <v>1</v>
          </cell>
          <cell r="J17">
            <v>8</v>
          </cell>
          <cell r="L17" t="str">
            <v>REDUCIR EL RIESGO</v>
          </cell>
        </row>
        <row r="18">
          <cell r="C18">
            <v>4</v>
          </cell>
          <cell r="D18">
            <v>4</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5</v>
          </cell>
          <cell r="G13" t="str">
            <v>PROBABILIDAD</v>
          </cell>
          <cell r="H13">
            <v>3</v>
          </cell>
          <cell r="I13">
            <v>3</v>
          </cell>
          <cell r="J13">
            <v>36</v>
          </cell>
          <cell r="L13" t="str">
            <v>REDUCIR EL RIESGO</v>
          </cell>
        </row>
      </sheetData>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B13" t="str">
            <v xml:space="preserve">Adelantar un proceso contractual (licitación pública, concurso de méritos, selección abreviada o contratación directa diferente a la prestación de servicios profesionale sy de apoyo a la gestión) sin tener la aprobación correspondiente por parte del comité de contratación </v>
          </cell>
        </row>
        <row r="15">
          <cell r="B15" t="str">
            <v>Posibilidad de direccionar la Contratación y/o vinculación en favor de un tercero</v>
          </cell>
          <cell r="C15">
            <v>1</v>
          </cell>
          <cell r="D15">
            <v>4</v>
          </cell>
          <cell r="G15" t="str">
            <v>IMPACTO</v>
          </cell>
          <cell r="H15">
            <v>1</v>
          </cell>
          <cell r="I15">
            <v>2</v>
          </cell>
          <cell r="J15">
            <v>8</v>
          </cell>
          <cell r="L15" t="str">
            <v>EVITAR EL RIESGO</v>
          </cell>
          <cell r="M15" t="str">
            <v>Devolver a quien estructure el proceso para ajustar los criterios que no corresponada o limiten la participación</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1">
          <cell r="E11">
            <v>0</v>
          </cell>
        </row>
        <row r="13">
          <cell r="C13">
            <v>5</v>
          </cell>
          <cell r="D13">
            <v>5</v>
          </cell>
          <cell r="L13" t="str">
            <v>REDUCIR EL RIESGO</v>
          </cell>
        </row>
        <row r="14">
          <cell r="L14" t="str">
            <v>REDUCIR EL RIESGO</v>
          </cell>
        </row>
      </sheetData>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C13">
            <v>2</v>
          </cell>
          <cell r="D13">
            <v>4</v>
          </cell>
          <cell r="G13" t="str">
            <v>PROBABILIDAD</v>
          </cell>
          <cell r="L13" t="str">
            <v>REDUCIR EL RIESGO</v>
          </cell>
        </row>
        <row r="14">
          <cell r="C14">
            <v>3</v>
          </cell>
          <cell r="D14">
            <v>3</v>
          </cell>
          <cell r="G14" t="str">
            <v>PROBABILIDAD</v>
          </cell>
          <cell r="L14" t="str">
            <v>REDUCIR EL RIESGO</v>
          </cell>
        </row>
        <row r="15">
          <cell r="C15">
            <v>3</v>
          </cell>
          <cell r="D15">
            <v>5</v>
          </cell>
          <cell r="G15" t="str">
            <v>PROBABILIDAD</v>
          </cell>
        </row>
      </sheetData>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row r="13">
          <cell r="G13" t="str">
            <v xml:space="preserve">Se realiza socializaciòn a los encargados de la custordia de los archivos cada vez que se tiene programada visitas o auditorias del Procedimiento 126PA06-PR03 consulta y préstamo de documentos donde se establecen lineamientos y controles para el préstamo de documentos.   El profesional del proceso de gestiòn documental de la Direciòn de Gestiòn Corporativa envia Reporte anual del inventario  documental del archivo de gestión de cada área.  
 </v>
          </cell>
        </row>
      </sheetData>
      <sheetData sheetId="6" refreshError="1"/>
      <sheetData sheetId="7" refreshError="1"/>
      <sheetData sheetId="8" refreshError="1"/>
      <sheetData sheetId="9" refreshError="1">
        <row r="15">
          <cell r="A15" t="str">
            <v>R3</v>
          </cell>
          <cell r="B15" t="str">
            <v>Alteración y perdida de la información en el Archivo de la SDA</v>
          </cell>
          <cell r="C15">
            <v>3</v>
          </cell>
          <cell r="D15">
            <v>4</v>
          </cell>
        </row>
      </sheetData>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B13" t="str">
            <v>Inoportunidad en la entrega de informes, alertas y recomendaciones para el mejoramiento de la gestión institucional</v>
          </cell>
          <cell r="C13">
            <v>5</v>
          </cell>
          <cell r="D13">
            <v>4</v>
          </cell>
          <cell r="F13" t="str">
            <v>Cada auditor al inicio de una auditoría proyecta la comunicación de notificación para la firma de la Jefe de Control Interno e incluye en ella la información requerida concediendo un plazo prudencial. Si la información no es allegada en el plazo concedido, o se presentan retrasos, desatención del proceso a auditor o solicitudes de aplazamiento, se realiza un ajuste al plan especifico de auditoria y se notifica nuevamente a la dependencia objeto de auditoria. . Cada auditor prepara el plan específico de auditoria el cual se somete a al revisión y aprobación de la Jefe de la oficina de Control Interno y se remite al área objeto de auditoria. A su vez, el plan se discute en la reunión de apertura y, de ser necesario, se ajusta cuando se requiere, notificándolo nuevamente y documentándolo en el aplicativo ISOLUCION.. Los auditores de la Oficina de Control Interno realizan visitas y se contactan con los enlaces de las diferentes  dependencias para reconocer el funcionamiento y operación de cada proceso. En caso de desconocimiento de aspectos institucionales, se consulta con los funcionarios de planta de la Oficina o en las reuniones de autocontrol</v>
          </cell>
          <cell r="G13" t="str">
            <v>PROBABILIDAD</v>
          </cell>
          <cell r="H13">
            <v>3</v>
          </cell>
          <cell r="I13">
            <v>4</v>
          </cell>
          <cell r="J13">
            <v>48</v>
          </cell>
          <cell r="L13" t="str">
            <v>REDUCIR EL RIESGO</v>
          </cell>
          <cell r="M13" t="str">
            <v>Realizar capacitaciones en la aplicación de los procedimientos de auditoria</v>
          </cell>
          <cell r="N13" t="str">
            <v>OFICINA DE CONTROL INTERNO</v>
          </cell>
        </row>
        <row r="14">
          <cell r="C14">
            <v>3</v>
          </cell>
          <cell r="D14">
            <v>5</v>
          </cell>
          <cell r="F14" t="str">
            <v>Cada informe preliminar de auditoría es revisado conjuntamente entre el auditor y la jefe de Control Interno discutiendo los ajustes o cambios cuando hay lugar a ello antes de la remisión al área auditada. Una vez oficiializado el área auditada puede ejercer el derecho de la contradicción y defensa dentro del plazo establecido y luego de recibidas las observaciones con los respectivos soportes, el informe se somete nuevamente a la evaluación y se remite el documento definitivo, cuyos cambios quedan documentados en la reunión de cierre y en comunicación oficial interna radicada.</v>
          </cell>
          <cell r="G14" t="str">
            <v>PROBABILIDAD</v>
          </cell>
          <cell r="H14">
            <v>1</v>
          </cell>
          <cell r="I14">
            <v>5</v>
          </cell>
          <cell r="J14">
            <v>20</v>
          </cell>
          <cell r="L14" t="str">
            <v>EVITAR EL RIESGO</v>
          </cell>
          <cell r="M14" t="str">
            <v>Realizar revisiones de informes preliminares por otro auditor</v>
          </cell>
          <cell r="N14" t="str">
            <v>OFICINA DE CONTROL INTERNO</v>
          </cell>
        </row>
      </sheetData>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B13" t="str">
            <v xml:space="preserve"> Violación al Debido Proceso</v>
          </cell>
          <cell r="C13">
            <v>2</v>
          </cell>
          <cell r="D13">
            <v>2</v>
          </cell>
          <cell r="G13" t="str">
            <v>PROBABILIDAD</v>
          </cell>
          <cell r="H13">
            <v>1</v>
          </cell>
          <cell r="I13">
            <v>2</v>
          </cell>
          <cell r="J13">
            <v>8</v>
          </cell>
          <cell r="L13" t="str">
            <v>REDUCIR EL RIESGO</v>
          </cell>
          <cell r="M13" t="str">
            <v xml:space="preserve">el segumiento mensual a la base de datos </v>
          </cell>
        </row>
      </sheetData>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drive.google.com/drive/u/0/folders/10uj3Gznpmv8t095vmhebiAByiZL9_ti9Carpeta:%20MatrizIndicadoresCiudad" TargetMode="External"/><Relationship Id="rId7" Type="http://schemas.openxmlformats.org/officeDocument/2006/relationships/drawing" Target="../drawings/drawing1.xml"/><Relationship Id="rId2" Type="http://schemas.openxmlformats.org/officeDocument/2006/relationships/hyperlink" Target="https://drive.google.com/drive/u/0/folders/10uj3Gznpmv8t095vmhebiAByiZL9_ti9Carpeta:%20BitacoraOAB-ORARBO%20y%20Acuerdo067Carpeta:%20MatrizIndicadoresCiudad" TargetMode="External"/><Relationship Id="rId1" Type="http://schemas.openxmlformats.org/officeDocument/2006/relationships/hyperlink" Target="http://www.ambientebogota.gov.co/web/sda/accesibilidad" TargetMode="External"/><Relationship Id="rId6" Type="http://schemas.openxmlformats.org/officeDocument/2006/relationships/printerSettings" Target="../printerSettings/printerSettings1.bin"/><Relationship Id="rId5" Type="http://schemas.openxmlformats.org/officeDocument/2006/relationships/hyperlink" Target="http://www.ambientebogota.gov.co/web/transparencia/inicio" TargetMode="External"/><Relationship Id="rId4" Type="http://schemas.openxmlformats.org/officeDocument/2006/relationships/hyperlink" Target="https://datosabiertos.bogota.gov.co/organization/sda"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drive.google.com/file/d/1QbM0oyVnapQtCHbmTdBy3_ZA-OTLHcDE/view?usp=sharing" TargetMode="External"/><Relationship Id="rId7" Type="http://schemas.openxmlformats.org/officeDocument/2006/relationships/hyperlink" Target="https://docs.google.com/spreadsheets/d/1Yj_TekT5HYojcBbs1AuYCmqP6Jq_SYX9x8FiYrINtCE/edit" TargetMode="External"/><Relationship Id="rId2" Type="http://schemas.openxmlformats.org/officeDocument/2006/relationships/hyperlink" Target="https://drive.google.com/file/d/1QbM0oyVnapQtCHbmTdBy3_ZA-OTLHcDE/view?usp=sharing" TargetMode="External"/><Relationship Id="rId1" Type="http://schemas.openxmlformats.org/officeDocument/2006/relationships/hyperlink" Target="https://drive.google.com/drive/u/0/folders/10uj3Gznpmv8t095vmhebiAByiZL9_ti9Carpeta:%20BitacoraOAB-ORARBO%20y%20Acuerdo067Carpeta:%20MatrizIndicadoresCiudad" TargetMode="External"/><Relationship Id="rId6" Type="http://schemas.openxmlformats.org/officeDocument/2006/relationships/hyperlink" Target="http://www.ambientebogota.gov.co/web/transparencia/inicio" TargetMode="External"/><Relationship Id="rId11" Type="http://schemas.openxmlformats.org/officeDocument/2006/relationships/comments" Target="../comments2.xml"/><Relationship Id="rId5" Type="http://schemas.openxmlformats.org/officeDocument/2006/relationships/hyperlink" Target="https://datosabiertos.bogota.gov.co/organization/sda" TargetMode="External"/><Relationship Id="rId10" Type="http://schemas.openxmlformats.org/officeDocument/2006/relationships/vmlDrawing" Target="../drawings/vmlDrawing2.vml"/><Relationship Id="rId4" Type="http://schemas.openxmlformats.org/officeDocument/2006/relationships/hyperlink" Target="https://drive.google.com/drive/folders/1-uCW_ck4fJBik-eSXREMvZmEW6zcGQJG?usp=sharing"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topLeftCell="E48" zoomScaleNormal="100" workbookViewId="0">
      <selection activeCell="F50" sqref="F50"/>
    </sheetView>
  </sheetViews>
  <sheetFormatPr baseColWidth="10" defaultRowHeight="14.25" x14ac:dyDescent="0.2"/>
  <cols>
    <col min="1" max="1" width="14.5703125" style="12" customWidth="1"/>
    <col min="2" max="2" width="15.42578125" style="12" customWidth="1"/>
    <col min="3" max="3" width="24.28515625" style="12" customWidth="1"/>
    <col min="4" max="4" width="22.85546875" style="32" customWidth="1"/>
    <col min="5" max="5" width="11.42578125" style="14" customWidth="1"/>
    <col min="6" max="6" width="36.28515625" style="19" customWidth="1"/>
    <col min="7" max="7" width="25.42578125" style="45" customWidth="1"/>
    <col min="8" max="8" width="26.28515625" style="46" customWidth="1"/>
    <col min="9" max="9" width="25.5703125" style="46" customWidth="1"/>
    <col min="10" max="10" width="26.5703125" style="45" customWidth="1"/>
    <col min="11" max="11" width="6.42578125" style="15" customWidth="1"/>
    <col min="12" max="12" width="7.42578125" style="15" customWidth="1"/>
    <col min="13" max="13" width="8.7109375" style="15" customWidth="1"/>
    <col min="14" max="14" width="26" style="93" customWidth="1"/>
    <col min="15" max="15" width="59.7109375" style="93" customWidth="1"/>
    <col min="16" max="16" width="25.140625" style="14" customWidth="1"/>
    <col min="17" max="17" width="14.28515625" style="192" customWidth="1"/>
    <col min="18" max="16384" width="11.42578125" style="12"/>
  </cols>
  <sheetData>
    <row r="1" spans="1:17" ht="93.75" customHeight="1" x14ac:dyDescent="0.2">
      <c r="A1" s="271"/>
      <c r="B1" s="271"/>
      <c r="C1" s="272" t="s">
        <v>521</v>
      </c>
      <c r="D1" s="272"/>
      <c r="E1" s="272"/>
      <c r="F1" s="272"/>
      <c r="G1" s="272"/>
      <c r="H1" s="272"/>
      <c r="I1" s="272"/>
      <c r="J1" s="272"/>
      <c r="K1" s="272"/>
      <c r="L1" s="272"/>
      <c r="M1" s="272"/>
      <c r="N1" s="272"/>
      <c r="O1" s="272"/>
      <c r="P1" s="272"/>
      <c r="Q1" s="12"/>
    </row>
    <row r="2" spans="1:17" ht="16.5" customHeight="1" x14ac:dyDescent="0.2"/>
    <row r="3" spans="1:17" ht="155.25" customHeight="1" thickBot="1" x14ac:dyDescent="0.25">
      <c r="A3" s="278" t="s">
        <v>168</v>
      </c>
      <c r="B3" s="278"/>
      <c r="C3" s="278"/>
      <c r="D3" s="278"/>
      <c r="E3" s="278"/>
      <c r="F3" s="278"/>
      <c r="G3" s="278"/>
      <c r="H3" s="278"/>
      <c r="I3" s="278"/>
      <c r="J3" s="278"/>
      <c r="K3" s="278"/>
      <c r="L3" s="278"/>
      <c r="M3" s="278"/>
      <c r="N3" s="278"/>
      <c r="O3" s="278"/>
      <c r="P3" s="278"/>
      <c r="Q3" s="12"/>
    </row>
    <row r="4" spans="1:17" ht="78.75" customHeight="1" thickTop="1" thickBot="1" x14ac:dyDescent="0.25">
      <c r="A4" s="275" t="s">
        <v>145</v>
      </c>
      <c r="B4" s="276"/>
      <c r="C4" s="276"/>
      <c r="D4" s="276"/>
      <c r="E4" s="276"/>
      <c r="F4" s="276"/>
      <c r="G4" s="276"/>
      <c r="H4" s="276"/>
      <c r="I4" s="276"/>
      <c r="J4" s="276"/>
      <c r="K4" s="276"/>
      <c r="L4" s="276"/>
      <c r="M4" s="276"/>
      <c r="N4" s="276"/>
      <c r="O4" s="276"/>
      <c r="P4" s="277"/>
      <c r="Q4" s="12"/>
    </row>
    <row r="5" spans="1:17" ht="17.25" customHeight="1" thickTop="1" thickBot="1" x14ac:dyDescent="0.3">
      <c r="O5" s="252" t="s">
        <v>657</v>
      </c>
      <c r="P5" s="252"/>
      <c r="Q5" s="252"/>
    </row>
    <row r="6" spans="1:17" ht="24" customHeight="1" thickBot="1" x14ac:dyDescent="0.25">
      <c r="A6" s="282" t="s">
        <v>144</v>
      </c>
      <c r="B6" s="253" t="s">
        <v>143</v>
      </c>
      <c r="C6" s="253" t="s">
        <v>0</v>
      </c>
      <c r="D6" s="253" t="s">
        <v>35</v>
      </c>
      <c r="E6" s="253" t="s">
        <v>36</v>
      </c>
      <c r="F6" s="253" t="s">
        <v>34</v>
      </c>
      <c r="G6" s="253" t="s">
        <v>310</v>
      </c>
      <c r="H6" s="253" t="s">
        <v>311</v>
      </c>
      <c r="I6" s="253" t="s">
        <v>1</v>
      </c>
      <c r="J6" s="253" t="s">
        <v>317</v>
      </c>
      <c r="K6" s="279" t="s">
        <v>38</v>
      </c>
      <c r="L6" s="280"/>
      <c r="M6" s="281"/>
      <c r="N6" s="253" t="s">
        <v>312</v>
      </c>
      <c r="O6" s="250" t="s">
        <v>636</v>
      </c>
      <c r="P6" s="250" t="s">
        <v>637</v>
      </c>
      <c r="Q6" s="250" t="s">
        <v>660</v>
      </c>
    </row>
    <row r="7" spans="1:17" ht="18" customHeight="1" x14ac:dyDescent="0.2">
      <c r="A7" s="283"/>
      <c r="B7" s="257"/>
      <c r="C7" s="257"/>
      <c r="D7" s="257"/>
      <c r="E7" s="257"/>
      <c r="F7" s="257"/>
      <c r="G7" s="256"/>
      <c r="H7" s="257"/>
      <c r="I7" s="255"/>
      <c r="J7" s="255"/>
      <c r="K7" s="7" t="s">
        <v>41</v>
      </c>
      <c r="L7" s="8" t="s">
        <v>39</v>
      </c>
      <c r="M7" s="9" t="s">
        <v>40</v>
      </c>
      <c r="N7" s="254"/>
      <c r="O7" s="251"/>
      <c r="P7" s="251"/>
      <c r="Q7" s="251"/>
    </row>
    <row r="8" spans="1:17" ht="124.5" customHeight="1" x14ac:dyDescent="0.2">
      <c r="A8" s="267" t="s">
        <v>129</v>
      </c>
      <c r="B8" s="267" t="s">
        <v>130</v>
      </c>
      <c r="C8" s="2" t="s">
        <v>50</v>
      </c>
      <c r="D8" s="29" t="s">
        <v>2</v>
      </c>
      <c r="E8" s="1" t="s">
        <v>37</v>
      </c>
      <c r="F8" s="3" t="s">
        <v>244</v>
      </c>
      <c r="G8" s="3" t="s">
        <v>256</v>
      </c>
      <c r="H8" s="26" t="s">
        <v>247</v>
      </c>
      <c r="I8" s="41" t="s">
        <v>248</v>
      </c>
      <c r="J8" s="3" t="s">
        <v>707</v>
      </c>
      <c r="K8" s="4"/>
      <c r="L8" s="4"/>
      <c r="M8" s="4" t="s">
        <v>3</v>
      </c>
      <c r="N8" s="5" t="s">
        <v>78</v>
      </c>
      <c r="O8" s="196"/>
      <c r="P8" s="196"/>
      <c r="Q8" s="5">
        <v>0</v>
      </c>
    </row>
    <row r="9" spans="1:17" ht="70.5" customHeight="1" x14ac:dyDescent="0.2">
      <c r="A9" s="268"/>
      <c r="B9" s="268"/>
      <c r="C9" s="2" t="s">
        <v>50</v>
      </c>
      <c r="D9" s="29" t="s">
        <v>2</v>
      </c>
      <c r="E9" s="52" t="s">
        <v>42</v>
      </c>
      <c r="F9" s="3" t="s">
        <v>245</v>
      </c>
      <c r="G9" s="34" t="s">
        <v>257</v>
      </c>
      <c r="H9" s="26" t="s">
        <v>246</v>
      </c>
      <c r="I9" s="41" t="s">
        <v>708</v>
      </c>
      <c r="J9" s="3" t="s">
        <v>337</v>
      </c>
      <c r="K9" s="4"/>
      <c r="L9" s="4" t="s">
        <v>3</v>
      </c>
      <c r="N9" s="5" t="s">
        <v>4</v>
      </c>
      <c r="O9" s="196"/>
      <c r="P9" s="196"/>
      <c r="Q9" s="5">
        <v>0</v>
      </c>
    </row>
    <row r="10" spans="1:17" ht="130.5" customHeight="1" x14ac:dyDescent="0.2">
      <c r="A10" s="268"/>
      <c r="B10" s="268"/>
      <c r="C10" s="2" t="s">
        <v>50</v>
      </c>
      <c r="D10" s="33" t="s">
        <v>2</v>
      </c>
      <c r="E10" s="52" t="s">
        <v>43</v>
      </c>
      <c r="F10" s="34" t="s">
        <v>411</v>
      </c>
      <c r="G10" s="34" t="s">
        <v>258</v>
      </c>
      <c r="H10" s="26" t="s">
        <v>178</v>
      </c>
      <c r="I10" s="26" t="s">
        <v>179</v>
      </c>
      <c r="J10" s="3" t="s">
        <v>334</v>
      </c>
      <c r="K10" s="26"/>
      <c r="L10" s="26" t="s">
        <v>3</v>
      </c>
      <c r="M10" s="26"/>
      <c r="N10" s="35" t="s">
        <v>338</v>
      </c>
      <c r="O10" s="202" t="s">
        <v>709</v>
      </c>
      <c r="P10" s="203" t="s">
        <v>667</v>
      </c>
      <c r="Q10" s="208">
        <v>1</v>
      </c>
    </row>
    <row r="11" spans="1:17" ht="93.75" customHeight="1" x14ac:dyDescent="0.2">
      <c r="A11" s="268"/>
      <c r="B11" s="268"/>
      <c r="C11" s="2" t="s">
        <v>50</v>
      </c>
      <c r="D11" s="33" t="s">
        <v>2</v>
      </c>
      <c r="E11" s="83" t="s">
        <v>44</v>
      </c>
      <c r="F11" s="34" t="s">
        <v>413</v>
      </c>
      <c r="G11" s="34" t="s">
        <v>414</v>
      </c>
      <c r="H11" s="26" t="s">
        <v>415</v>
      </c>
      <c r="I11" s="26" t="s">
        <v>416</v>
      </c>
      <c r="J11" s="70" t="s">
        <v>513</v>
      </c>
      <c r="K11" s="26" t="s">
        <v>3</v>
      </c>
      <c r="L11" s="26" t="s">
        <v>3</v>
      </c>
      <c r="M11" s="26"/>
      <c r="N11" s="35" t="s">
        <v>412</v>
      </c>
      <c r="O11" s="195" t="s">
        <v>638</v>
      </c>
      <c r="P11" s="195" t="s">
        <v>710</v>
      </c>
      <c r="Q11" s="207">
        <v>0.5</v>
      </c>
    </row>
    <row r="12" spans="1:17" ht="70.5" customHeight="1" x14ac:dyDescent="0.2">
      <c r="A12" s="268"/>
      <c r="B12" s="268"/>
      <c r="C12" s="2" t="s">
        <v>50</v>
      </c>
      <c r="D12" s="33" t="s">
        <v>2</v>
      </c>
      <c r="E12" s="83" t="s">
        <v>45</v>
      </c>
      <c r="F12" s="34" t="s">
        <v>514</v>
      </c>
      <c r="G12" s="34" t="s">
        <v>515</v>
      </c>
      <c r="H12" s="26" t="s">
        <v>516</v>
      </c>
      <c r="I12" s="26" t="s">
        <v>517</v>
      </c>
      <c r="J12" s="34" t="s">
        <v>711</v>
      </c>
      <c r="K12" s="26"/>
      <c r="L12" s="26" t="s">
        <v>3</v>
      </c>
      <c r="M12" s="26"/>
      <c r="N12" s="35" t="s">
        <v>49</v>
      </c>
      <c r="O12" s="195"/>
      <c r="P12" s="195"/>
      <c r="Q12" s="35">
        <v>0</v>
      </c>
    </row>
    <row r="13" spans="1:17" ht="84" customHeight="1" x14ac:dyDescent="0.2">
      <c r="A13" s="268"/>
      <c r="B13" s="268"/>
      <c r="C13" s="2" t="s">
        <v>50</v>
      </c>
      <c r="D13" s="29" t="s">
        <v>6</v>
      </c>
      <c r="E13" s="83" t="s">
        <v>46</v>
      </c>
      <c r="F13" s="3" t="s">
        <v>309</v>
      </c>
      <c r="G13" s="3" t="s">
        <v>259</v>
      </c>
      <c r="H13" s="47" t="s">
        <v>249</v>
      </c>
      <c r="I13" s="47" t="s">
        <v>314</v>
      </c>
      <c r="J13" s="3" t="s">
        <v>339</v>
      </c>
      <c r="K13" s="4" t="s">
        <v>3</v>
      </c>
      <c r="L13" s="4"/>
      <c r="M13" s="4"/>
      <c r="N13" s="5" t="s">
        <v>4</v>
      </c>
      <c r="O13" s="202" t="s">
        <v>712</v>
      </c>
      <c r="P13" s="197" t="s">
        <v>668</v>
      </c>
      <c r="Q13" s="204">
        <v>0.5</v>
      </c>
    </row>
    <row r="14" spans="1:17" ht="64.5" customHeight="1" x14ac:dyDescent="0.2">
      <c r="A14" s="268"/>
      <c r="B14" s="268"/>
      <c r="C14" s="2" t="s">
        <v>50</v>
      </c>
      <c r="D14" s="29" t="s">
        <v>6</v>
      </c>
      <c r="E14" s="83" t="s">
        <v>47</v>
      </c>
      <c r="F14" s="3" t="s">
        <v>146</v>
      </c>
      <c r="G14" s="3" t="s">
        <v>260</v>
      </c>
      <c r="H14" s="41" t="s">
        <v>261</v>
      </c>
      <c r="I14" s="41" t="s">
        <v>180</v>
      </c>
      <c r="J14" s="3" t="s">
        <v>340</v>
      </c>
      <c r="K14" s="4"/>
      <c r="L14" s="4" t="s">
        <v>3</v>
      </c>
      <c r="M14" s="4"/>
      <c r="N14" s="5" t="s">
        <v>9</v>
      </c>
      <c r="O14" s="194" t="s">
        <v>713</v>
      </c>
      <c r="P14" s="194" t="s">
        <v>668</v>
      </c>
      <c r="Q14" s="206">
        <v>0.1</v>
      </c>
    </row>
    <row r="15" spans="1:17" ht="124.5" customHeight="1" x14ac:dyDescent="0.2">
      <c r="A15" s="268"/>
      <c r="B15" s="268"/>
      <c r="C15" s="2" t="s">
        <v>50</v>
      </c>
      <c r="D15" s="29" t="s">
        <v>10</v>
      </c>
      <c r="E15" s="83" t="s">
        <v>48</v>
      </c>
      <c r="F15" s="3" t="s">
        <v>169</v>
      </c>
      <c r="G15" s="3" t="s">
        <v>267</v>
      </c>
      <c r="H15" s="41" t="s">
        <v>182</v>
      </c>
      <c r="I15" s="41" t="s">
        <v>181</v>
      </c>
      <c r="J15" s="3" t="s">
        <v>342</v>
      </c>
      <c r="K15" s="4" t="s">
        <v>3</v>
      </c>
      <c r="L15" s="4" t="s">
        <v>3</v>
      </c>
      <c r="M15" s="4" t="s">
        <v>3</v>
      </c>
      <c r="N15" s="5" t="s">
        <v>341</v>
      </c>
      <c r="O15" s="196" t="s">
        <v>714</v>
      </c>
      <c r="P15" s="196" t="s">
        <v>676</v>
      </c>
      <c r="Q15" s="204">
        <v>0.15</v>
      </c>
    </row>
    <row r="16" spans="1:17" ht="97.5" customHeight="1" x14ac:dyDescent="0.2">
      <c r="A16" s="270"/>
      <c r="B16" s="270"/>
      <c r="C16" s="2" t="s">
        <v>50</v>
      </c>
      <c r="D16" s="29" t="s">
        <v>11</v>
      </c>
      <c r="E16" s="83" t="s">
        <v>51</v>
      </c>
      <c r="F16" s="3" t="s">
        <v>250</v>
      </c>
      <c r="G16" s="3" t="s">
        <v>268</v>
      </c>
      <c r="H16" s="41" t="s">
        <v>424</v>
      </c>
      <c r="I16" s="41" t="s">
        <v>262</v>
      </c>
      <c r="J16" s="3" t="s">
        <v>417</v>
      </c>
      <c r="K16" s="4" t="s">
        <v>3</v>
      </c>
      <c r="L16" s="4" t="s">
        <v>3</v>
      </c>
      <c r="M16" s="4" t="s">
        <v>3</v>
      </c>
      <c r="N16" s="5" t="s">
        <v>12</v>
      </c>
      <c r="O16" s="196" t="s">
        <v>715</v>
      </c>
      <c r="P16" s="196" t="s">
        <v>702</v>
      </c>
      <c r="Q16" s="206">
        <v>0.33</v>
      </c>
    </row>
    <row r="17" spans="1:17" s="13" customFormat="1" ht="124.5" customHeight="1" x14ac:dyDescent="0.2">
      <c r="A17" s="263" t="s">
        <v>136</v>
      </c>
      <c r="B17" s="273" t="s">
        <v>135</v>
      </c>
      <c r="C17" s="2" t="s">
        <v>83</v>
      </c>
      <c r="D17" s="29" t="s">
        <v>79</v>
      </c>
      <c r="E17" s="83" t="s">
        <v>52</v>
      </c>
      <c r="F17" s="3" t="s">
        <v>147</v>
      </c>
      <c r="G17" s="3" t="s">
        <v>269</v>
      </c>
      <c r="H17" s="41" t="s">
        <v>263</v>
      </c>
      <c r="I17" s="41" t="s">
        <v>264</v>
      </c>
      <c r="J17" s="3" t="s">
        <v>343</v>
      </c>
      <c r="K17" s="11" t="s">
        <v>3</v>
      </c>
      <c r="L17" s="11" t="s">
        <v>3</v>
      </c>
      <c r="M17" s="11" t="s">
        <v>3</v>
      </c>
      <c r="N17" s="5" t="s">
        <v>716</v>
      </c>
      <c r="O17" s="196" t="s">
        <v>639</v>
      </c>
      <c r="P17" s="196" t="s">
        <v>640</v>
      </c>
      <c r="Q17" s="206">
        <v>0.33</v>
      </c>
    </row>
    <row r="18" spans="1:17" s="13" customFormat="1" ht="99.75" customHeight="1" x14ac:dyDescent="0.2">
      <c r="A18" s="264"/>
      <c r="B18" s="274"/>
      <c r="C18" s="2" t="s">
        <v>83</v>
      </c>
      <c r="D18" s="17" t="s">
        <v>53</v>
      </c>
      <c r="E18" s="83" t="s">
        <v>56</v>
      </c>
      <c r="F18" s="3" t="s">
        <v>148</v>
      </c>
      <c r="G18" s="3" t="s">
        <v>265</v>
      </c>
      <c r="H18" s="41" t="s">
        <v>187</v>
      </c>
      <c r="I18" s="26" t="s">
        <v>149</v>
      </c>
      <c r="J18" s="3" t="s">
        <v>717</v>
      </c>
      <c r="K18" s="10" t="s">
        <v>3</v>
      </c>
      <c r="L18" s="10"/>
      <c r="M18" s="27"/>
      <c r="N18" s="5" t="s">
        <v>80</v>
      </c>
      <c r="O18" s="197" t="s">
        <v>642</v>
      </c>
      <c r="P18" s="197" t="s">
        <v>641</v>
      </c>
      <c r="Q18" s="205">
        <v>1</v>
      </c>
    </row>
    <row r="19" spans="1:17" s="13" customFormat="1" ht="135" customHeight="1" x14ac:dyDescent="0.2">
      <c r="A19" s="264"/>
      <c r="B19" s="274"/>
      <c r="C19" s="2" t="s">
        <v>83</v>
      </c>
      <c r="D19" s="17" t="s">
        <v>81</v>
      </c>
      <c r="E19" s="83" t="s">
        <v>57</v>
      </c>
      <c r="F19" s="3" t="s">
        <v>188</v>
      </c>
      <c r="G19" s="3" t="s">
        <v>266</v>
      </c>
      <c r="H19" s="26" t="s">
        <v>189</v>
      </c>
      <c r="I19" s="26" t="s">
        <v>425</v>
      </c>
      <c r="J19" s="3" t="s">
        <v>344</v>
      </c>
      <c r="K19" s="10" t="s">
        <v>3</v>
      </c>
      <c r="L19" s="10"/>
      <c r="M19" s="27"/>
      <c r="N19" s="5" t="s">
        <v>423</v>
      </c>
      <c r="O19" s="197" t="s">
        <v>718</v>
      </c>
      <c r="P19" s="197" t="s">
        <v>643</v>
      </c>
      <c r="Q19" s="204">
        <v>0.5</v>
      </c>
    </row>
    <row r="20" spans="1:17" s="13" customFormat="1" ht="84.75" customHeight="1" x14ac:dyDescent="0.2">
      <c r="A20" s="264"/>
      <c r="B20" s="274"/>
      <c r="C20" s="37" t="s">
        <v>83</v>
      </c>
      <c r="D20" s="38" t="s">
        <v>184</v>
      </c>
      <c r="E20" s="83" t="s">
        <v>58</v>
      </c>
      <c r="F20" s="3" t="s">
        <v>190</v>
      </c>
      <c r="G20" s="3" t="s">
        <v>270</v>
      </c>
      <c r="H20" s="41" t="s">
        <v>426</v>
      </c>
      <c r="I20" s="48" t="s">
        <v>186</v>
      </c>
      <c r="J20" s="3" t="s">
        <v>511</v>
      </c>
      <c r="K20" s="20"/>
      <c r="L20" s="20" t="s">
        <v>3</v>
      </c>
      <c r="M20" s="20" t="s">
        <v>3</v>
      </c>
      <c r="N20" s="21" t="s">
        <v>183</v>
      </c>
      <c r="O20" s="197"/>
      <c r="P20" s="197"/>
      <c r="Q20" s="21">
        <v>0</v>
      </c>
    </row>
    <row r="21" spans="1:17" s="13" customFormat="1" ht="84" x14ac:dyDescent="0.2">
      <c r="A21" s="264"/>
      <c r="B21" s="274"/>
      <c r="C21" s="37" t="s">
        <v>83</v>
      </c>
      <c r="D21" s="39" t="s">
        <v>82</v>
      </c>
      <c r="E21" s="83" t="s">
        <v>59</v>
      </c>
      <c r="F21" s="3" t="s">
        <v>719</v>
      </c>
      <c r="G21" s="3" t="s">
        <v>313</v>
      </c>
      <c r="H21" s="41" t="s">
        <v>185</v>
      </c>
      <c r="I21" s="48" t="s">
        <v>720</v>
      </c>
      <c r="J21" s="3" t="s">
        <v>512</v>
      </c>
      <c r="K21" s="20"/>
      <c r="L21" s="20" t="s">
        <v>3</v>
      </c>
      <c r="M21" s="20" t="s">
        <v>3</v>
      </c>
      <c r="N21" s="21" t="s">
        <v>183</v>
      </c>
      <c r="O21" s="197"/>
      <c r="P21" s="197"/>
      <c r="Q21" s="21">
        <v>0</v>
      </c>
    </row>
    <row r="22" spans="1:17" ht="409.5" x14ac:dyDescent="0.2">
      <c r="A22" s="263" t="s">
        <v>137</v>
      </c>
      <c r="B22" s="267" t="s">
        <v>138</v>
      </c>
      <c r="C22" s="2" t="s">
        <v>13</v>
      </c>
      <c r="D22" s="29" t="s">
        <v>54</v>
      </c>
      <c r="E22" s="83" t="s">
        <v>60</v>
      </c>
      <c r="F22" s="3" t="s">
        <v>315</v>
      </c>
      <c r="G22" s="3" t="s">
        <v>272</v>
      </c>
      <c r="H22" s="41" t="s">
        <v>194</v>
      </c>
      <c r="I22" s="41" t="s">
        <v>196</v>
      </c>
      <c r="J22" s="3" t="s">
        <v>345</v>
      </c>
      <c r="K22" s="4" t="s">
        <v>3</v>
      </c>
      <c r="L22" s="4" t="s">
        <v>3</v>
      </c>
      <c r="M22" s="4" t="s">
        <v>3</v>
      </c>
      <c r="N22" s="5" t="s">
        <v>14</v>
      </c>
      <c r="O22" s="197" t="s">
        <v>721</v>
      </c>
      <c r="P22" s="197" t="s">
        <v>669</v>
      </c>
      <c r="Q22" s="214">
        <v>0.33300000000000002</v>
      </c>
    </row>
    <row r="23" spans="1:17" ht="70.5" customHeight="1" x14ac:dyDescent="0.2">
      <c r="A23" s="264"/>
      <c r="B23" s="268"/>
      <c r="C23" s="2" t="s">
        <v>13</v>
      </c>
      <c r="D23" s="29" t="s">
        <v>54</v>
      </c>
      <c r="E23" s="83" t="s">
        <v>61</v>
      </c>
      <c r="F23" s="3" t="s">
        <v>195</v>
      </c>
      <c r="G23" s="3" t="s">
        <v>271</v>
      </c>
      <c r="H23" s="41" t="s">
        <v>253</v>
      </c>
      <c r="I23" s="26" t="s">
        <v>252</v>
      </c>
      <c r="J23" s="34" t="s">
        <v>722</v>
      </c>
      <c r="K23" s="16" t="s">
        <v>3</v>
      </c>
      <c r="L23" s="16" t="s">
        <v>3</v>
      </c>
      <c r="M23" s="16" t="s">
        <v>3</v>
      </c>
      <c r="N23" s="5" t="s">
        <v>7</v>
      </c>
      <c r="O23" s="196" t="s">
        <v>678</v>
      </c>
      <c r="P23" s="209" t="s">
        <v>677</v>
      </c>
      <c r="Q23" s="206">
        <v>0.33</v>
      </c>
    </row>
    <row r="24" spans="1:17" ht="165.75" customHeight="1" x14ac:dyDescent="0.2">
      <c r="A24" s="264"/>
      <c r="B24" s="268"/>
      <c r="C24" s="2" t="s">
        <v>13</v>
      </c>
      <c r="D24" s="29" t="s">
        <v>54</v>
      </c>
      <c r="E24" s="83" t="s">
        <v>62</v>
      </c>
      <c r="F24" s="3" t="s">
        <v>335</v>
      </c>
      <c r="G24" s="3" t="s">
        <v>273</v>
      </c>
      <c r="H24" s="41" t="s">
        <v>191</v>
      </c>
      <c r="I24" s="41" t="s">
        <v>15</v>
      </c>
      <c r="J24" s="3" t="s">
        <v>723</v>
      </c>
      <c r="K24" s="4" t="s">
        <v>3</v>
      </c>
      <c r="L24" s="4" t="s">
        <v>5</v>
      </c>
      <c r="M24" s="4" t="s">
        <v>5</v>
      </c>
      <c r="N24" s="5" t="s">
        <v>7</v>
      </c>
      <c r="O24" s="196" t="s">
        <v>679</v>
      </c>
      <c r="P24" s="209" t="s">
        <v>680</v>
      </c>
      <c r="Q24" s="205">
        <v>1</v>
      </c>
    </row>
    <row r="25" spans="1:17" ht="70.5" customHeight="1" x14ac:dyDescent="0.2">
      <c r="A25" s="264"/>
      <c r="B25" s="268"/>
      <c r="C25" s="2" t="s">
        <v>13</v>
      </c>
      <c r="D25" s="29" t="s">
        <v>54</v>
      </c>
      <c r="E25" s="83" t="s">
        <v>63</v>
      </c>
      <c r="F25" s="3" t="s">
        <v>251</v>
      </c>
      <c r="G25" s="3" t="s">
        <v>274</v>
      </c>
      <c r="H25" s="41" t="s">
        <v>192</v>
      </c>
      <c r="I25" s="41" t="s">
        <v>150</v>
      </c>
      <c r="J25" s="3" t="s">
        <v>518</v>
      </c>
      <c r="K25" s="4"/>
      <c r="L25" s="4"/>
      <c r="M25" s="4" t="s">
        <v>3</v>
      </c>
      <c r="N25" s="5" t="s">
        <v>7</v>
      </c>
      <c r="O25" s="196"/>
      <c r="P25" s="196"/>
      <c r="Q25" s="5">
        <v>0</v>
      </c>
    </row>
    <row r="26" spans="1:17" ht="103.5" customHeight="1" x14ac:dyDescent="0.2">
      <c r="A26" s="264"/>
      <c r="B26" s="268"/>
      <c r="C26" s="2" t="s">
        <v>13</v>
      </c>
      <c r="D26" s="29" t="s">
        <v>54</v>
      </c>
      <c r="E26" s="83" t="s">
        <v>64</v>
      </c>
      <c r="F26" s="3" t="s">
        <v>254</v>
      </c>
      <c r="G26" s="3" t="s">
        <v>275</v>
      </c>
      <c r="H26" s="41" t="s">
        <v>193</v>
      </c>
      <c r="I26" s="41" t="s">
        <v>255</v>
      </c>
      <c r="J26" s="3" t="s">
        <v>724</v>
      </c>
      <c r="K26" s="4"/>
      <c r="L26" s="4" t="s">
        <v>3</v>
      </c>
      <c r="M26" s="4" t="s">
        <v>3</v>
      </c>
      <c r="N26" s="5" t="s">
        <v>7</v>
      </c>
      <c r="O26" s="196"/>
      <c r="P26" s="196"/>
      <c r="Q26" s="5">
        <v>0</v>
      </c>
    </row>
    <row r="27" spans="1:17" ht="230.25" customHeight="1" x14ac:dyDescent="0.2">
      <c r="A27" s="264"/>
      <c r="B27" s="268"/>
      <c r="C27" s="2" t="s">
        <v>13</v>
      </c>
      <c r="D27" s="29" t="s">
        <v>54</v>
      </c>
      <c r="E27" s="83" t="s">
        <v>410</v>
      </c>
      <c r="F27" s="3" t="s">
        <v>198</v>
      </c>
      <c r="G27" s="3" t="s">
        <v>277</v>
      </c>
      <c r="H27" s="41" t="s">
        <v>197</v>
      </c>
      <c r="I27" s="41" t="s">
        <v>276</v>
      </c>
      <c r="J27" s="3" t="s">
        <v>318</v>
      </c>
      <c r="K27" s="16" t="s">
        <v>3</v>
      </c>
      <c r="L27" s="16" t="s">
        <v>8</v>
      </c>
      <c r="M27" s="16" t="s">
        <v>3</v>
      </c>
      <c r="N27" s="5" t="s">
        <v>7</v>
      </c>
      <c r="O27" s="196" t="s">
        <v>681</v>
      </c>
      <c r="P27" s="209" t="s">
        <v>682</v>
      </c>
      <c r="Q27" s="215">
        <v>0.33</v>
      </c>
    </row>
    <row r="28" spans="1:17" ht="171" customHeight="1" thickBot="1" x14ac:dyDescent="0.25">
      <c r="A28" s="264"/>
      <c r="B28" s="268"/>
      <c r="C28" s="2" t="s">
        <v>13</v>
      </c>
      <c r="D28" s="29" t="s">
        <v>55</v>
      </c>
      <c r="E28" s="83" t="s">
        <v>66</v>
      </c>
      <c r="F28" s="3" t="s">
        <v>427</v>
      </c>
      <c r="G28" s="3" t="s">
        <v>336</v>
      </c>
      <c r="H28" s="41" t="s">
        <v>200</v>
      </c>
      <c r="I28" s="41" t="s">
        <v>199</v>
      </c>
      <c r="J28" s="3" t="s">
        <v>325</v>
      </c>
      <c r="K28" s="16" t="s">
        <v>3</v>
      </c>
      <c r="L28" s="16" t="s">
        <v>3</v>
      </c>
      <c r="M28" s="16" t="s">
        <v>3</v>
      </c>
      <c r="N28" s="5" t="s">
        <v>16</v>
      </c>
      <c r="O28" s="210" t="s">
        <v>675</v>
      </c>
      <c r="P28" s="196" t="s">
        <v>674</v>
      </c>
      <c r="Q28" s="215">
        <v>0.33</v>
      </c>
    </row>
    <row r="29" spans="1:17" ht="222" customHeight="1" thickBot="1" x14ac:dyDescent="0.25">
      <c r="A29" s="264"/>
      <c r="B29" s="268"/>
      <c r="C29" s="2" t="s">
        <v>13</v>
      </c>
      <c r="D29" s="29" t="s">
        <v>55</v>
      </c>
      <c r="E29" s="83" t="s">
        <v>67</v>
      </c>
      <c r="F29" s="3" t="s">
        <v>326</v>
      </c>
      <c r="G29" s="3" t="s">
        <v>327</v>
      </c>
      <c r="H29" s="41" t="s">
        <v>329</v>
      </c>
      <c r="I29" s="41" t="s">
        <v>328</v>
      </c>
      <c r="J29" s="3" t="s">
        <v>519</v>
      </c>
      <c r="K29" s="4" t="s">
        <v>3</v>
      </c>
      <c r="L29" s="4" t="s">
        <v>3</v>
      </c>
      <c r="M29" s="4" t="s">
        <v>3</v>
      </c>
      <c r="N29" s="5" t="s">
        <v>16</v>
      </c>
      <c r="O29" s="211" t="s">
        <v>725</v>
      </c>
      <c r="P29" s="196" t="s">
        <v>726</v>
      </c>
      <c r="Q29" s="215">
        <v>0.33</v>
      </c>
    </row>
    <row r="30" spans="1:17" ht="105.75" customHeight="1" x14ac:dyDescent="0.2">
      <c r="A30" s="264"/>
      <c r="B30" s="268"/>
      <c r="C30" s="2" t="s">
        <v>13</v>
      </c>
      <c r="D30" s="29" t="s">
        <v>55</v>
      </c>
      <c r="E30" s="83" t="s">
        <v>70</v>
      </c>
      <c r="F30" s="3" t="s">
        <v>330</v>
      </c>
      <c r="G30" s="3" t="s">
        <v>727</v>
      </c>
      <c r="H30" s="51" t="s">
        <v>332</v>
      </c>
      <c r="I30" s="64" t="s">
        <v>331</v>
      </c>
      <c r="J30" s="3" t="s">
        <v>333</v>
      </c>
      <c r="K30" s="4" t="s">
        <v>3</v>
      </c>
      <c r="L30" s="4" t="s">
        <v>3</v>
      </c>
      <c r="M30" s="4" t="s">
        <v>3</v>
      </c>
      <c r="N30" s="5" t="s">
        <v>17</v>
      </c>
      <c r="O30" s="196"/>
      <c r="P30" s="196"/>
      <c r="Q30" s="218">
        <v>0</v>
      </c>
    </row>
    <row r="31" spans="1:17" ht="108" x14ac:dyDescent="0.2">
      <c r="A31" s="264"/>
      <c r="B31" s="268"/>
      <c r="C31" s="2" t="s">
        <v>13</v>
      </c>
      <c r="D31" s="29" t="s">
        <v>55</v>
      </c>
      <c r="E31" s="83" t="s">
        <v>71</v>
      </c>
      <c r="F31" s="3" t="s">
        <v>151</v>
      </c>
      <c r="G31" s="3" t="s">
        <v>278</v>
      </c>
      <c r="H31" s="41" t="s">
        <v>201</v>
      </c>
      <c r="I31" s="41" t="s">
        <v>65</v>
      </c>
      <c r="J31" s="3" t="s">
        <v>346</v>
      </c>
      <c r="K31" s="16" t="s">
        <v>3</v>
      </c>
      <c r="L31" s="16" t="s">
        <v>3</v>
      </c>
      <c r="M31" s="16" t="s">
        <v>3</v>
      </c>
      <c r="N31" s="5" t="s">
        <v>18</v>
      </c>
      <c r="O31" s="197" t="s">
        <v>728</v>
      </c>
      <c r="P31" s="197" t="s">
        <v>644</v>
      </c>
      <c r="Q31" s="215">
        <v>0.33</v>
      </c>
    </row>
    <row r="32" spans="1:17" ht="139.5" customHeight="1" x14ac:dyDescent="0.2">
      <c r="A32" s="264"/>
      <c r="B32" s="268"/>
      <c r="C32" s="2" t="s">
        <v>13</v>
      </c>
      <c r="D32" s="29" t="s">
        <v>55</v>
      </c>
      <c r="E32" s="83" t="s">
        <v>72</v>
      </c>
      <c r="F32" s="3" t="s">
        <v>152</v>
      </c>
      <c r="G32" s="3" t="s">
        <v>729</v>
      </c>
      <c r="H32" s="41" t="s">
        <v>202</v>
      </c>
      <c r="I32" s="41" t="s">
        <v>203</v>
      </c>
      <c r="J32" s="51" t="s">
        <v>401</v>
      </c>
      <c r="K32" s="16"/>
      <c r="L32" s="16" t="s">
        <v>5</v>
      </c>
      <c r="M32" s="16" t="s">
        <v>8</v>
      </c>
      <c r="N32" s="5" t="s">
        <v>68</v>
      </c>
      <c r="O32" s="196" t="s">
        <v>730</v>
      </c>
      <c r="P32" s="209" t="s">
        <v>683</v>
      </c>
      <c r="Q32" s="215">
        <v>0.2</v>
      </c>
    </row>
    <row r="33" spans="1:17" ht="96" x14ac:dyDescent="0.2">
      <c r="A33" s="264"/>
      <c r="B33" s="268"/>
      <c r="C33" s="2" t="s">
        <v>13</v>
      </c>
      <c r="D33" s="29" t="s">
        <v>55</v>
      </c>
      <c r="E33" s="83" t="s">
        <v>76</v>
      </c>
      <c r="F33" s="3" t="s">
        <v>153</v>
      </c>
      <c r="G33" s="3" t="s">
        <v>279</v>
      </c>
      <c r="H33" s="41" t="s">
        <v>731</v>
      </c>
      <c r="I33" s="41" t="s">
        <v>732</v>
      </c>
      <c r="J33" s="3" t="s">
        <v>402</v>
      </c>
      <c r="K33" s="16"/>
      <c r="L33" s="16"/>
      <c r="M33" s="16" t="s">
        <v>3</v>
      </c>
      <c r="N33" s="5" t="s">
        <v>69</v>
      </c>
      <c r="O33" s="196" t="s">
        <v>684</v>
      </c>
      <c r="P33" s="209" t="s">
        <v>685</v>
      </c>
      <c r="Q33" s="215">
        <v>0.2</v>
      </c>
    </row>
    <row r="34" spans="1:17" ht="105.75" customHeight="1" x14ac:dyDescent="0.2">
      <c r="A34" s="264"/>
      <c r="B34" s="268"/>
      <c r="C34" s="2" t="s">
        <v>13</v>
      </c>
      <c r="D34" s="29" t="s">
        <v>55</v>
      </c>
      <c r="E34" s="83" t="s">
        <v>77</v>
      </c>
      <c r="F34" s="3" t="s">
        <v>154</v>
      </c>
      <c r="G34" s="3" t="s">
        <v>280</v>
      </c>
      <c r="H34" s="41" t="s">
        <v>204</v>
      </c>
      <c r="I34" s="41" t="s">
        <v>205</v>
      </c>
      <c r="J34" s="3" t="s">
        <v>403</v>
      </c>
      <c r="K34" s="16"/>
      <c r="L34" s="4"/>
      <c r="M34" s="4" t="s">
        <v>3</v>
      </c>
      <c r="N34" s="5" t="s">
        <v>733</v>
      </c>
      <c r="O34" s="196" t="s">
        <v>671</v>
      </c>
      <c r="P34" s="196" t="s">
        <v>670</v>
      </c>
      <c r="Q34" s="215">
        <v>0.1</v>
      </c>
    </row>
    <row r="35" spans="1:17" ht="107.25" customHeight="1" x14ac:dyDescent="0.2">
      <c r="A35" s="264"/>
      <c r="B35" s="268"/>
      <c r="C35" s="22" t="s">
        <v>13</v>
      </c>
      <c r="D35" s="30" t="s">
        <v>55</v>
      </c>
      <c r="E35" s="83" t="s">
        <v>86</v>
      </c>
      <c r="F35" s="36" t="s">
        <v>170</v>
      </c>
      <c r="G35" s="36" t="s">
        <v>281</v>
      </c>
      <c r="H35" s="42" t="s">
        <v>84</v>
      </c>
      <c r="I35" s="42" t="s">
        <v>155</v>
      </c>
      <c r="J35" s="36" t="s">
        <v>734</v>
      </c>
      <c r="K35" s="24" t="s">
        <v>3</v>
      </c>
      <c r="L35" s="6" t="s">
        <v>3</v>
      </c>
      <c r="M35" s="6" t="s">
        <v>3</v>
      </c>
      <c r="N35" s="18" t="s">
        <v>73</v>
      </c>
      <c r="O35" s="196" t="s">
        <v>686</v>
      </c>
      <c r="P35" s="212" t="s">
        <v>687</v>
      </c>
      <c r="Q35" s="216">
        <v>0.1</v>
      </c>
    </row>
    <row r="36" spans="1:17" ht="78.75" customHeight="1" x14ac:dyDescent="0.2">
      <c r="A36" s="265"/>
      <c r="B36" s="269"/>
      <c r="C36" s="2" t="s">
        <v>13</v>
      </c>
      <c r="D36" s="29" t="s">
        <v>85</v>
      </c>
      <c r="E36" s="83" t="s">
        <v>89</v>
      </c>
      <c r="F36" s="3" t="s">
        <v>75</v>
      </c>
      <c r="G36" s="3" t="s">
        <v>282</v>
      </c>
      <c r="H36" s="41" t="s">
        <v>206</v>
      </c>
      <c r="I36" s="41" t="s">
        <v>735</v>
      </c>
      <c r="J36" s="70" t="s">
        <v>418</v>
      </c>
      <c r="K36" s="16" t="s">
        <v>3</v>
      </c>
      <c r="L36" s="16" t="s">
        <v>3</v>
      </c>
      <c r="M36" s="16" t="s">
        <v>3</v>
      </c>
      <c r="N36" s="5" t="s">
        <v>12</v>
      </c>
      <c r="O36" s="196" t="s">
        <v>696</v>
      </c>
      <c r="P36" s="196" t="s">
        <v>736</v>
      </c>
      <c r="Q36" s="204">
        <v>0.2</v>
      </c>
    </row>
    <row r="37" spans="1:17" ht="155.25" customHeight="1" x14ac:dyDescent="0.2">
      <c r="A37" s="264"/>
      <c r="B37" s="268"/>
      <c r="C37" s="23" t="s">
        <v>13</v>
      </c>
      <c r="D37" s="29" t="s">
        <v>85</v>
      </c>
      <c r="E37" s="83" t="s">
        <v>90</v>
      </c>
      <c r="F37" s="3" t="s">
        <v>87</v>
      </c>
      <c r="G37" s="44" t="s">
        <v>283</v>
      </c>
      <c r="H37" s="43" t="s">
        <v>207</v>
      </c>
      <c r="I37" s="43" t="s">
        <v>171</v>
      </c>
      <c r="J37" s="36" t="s">
        <v>404</v>
      </c>
      <c r="K37" s="28" t="s">
        <v>3</v>
      </c>
      <c r="L37" s="28" t="s">
        <v>3</v>
      </c>
      <c r="M37" s="28" t="s">
        <v>3</v>
      </c>
      <c r="N37" s="25" t="s">
        <v>74</v>
      </c>
      <c r="O37" s="198" t="s">
        <v>645</v>
      </c>
      <c r="P37" s="198" t="s">
        <v>646</v>
      </c>
      <c r="Q37" s="217">
        <v>0.33</v>
      </c>
    </row>
    <row r="38" spans="1:17" ht="291.75" customHeight="1" x14ac:dyDescent="0.2">
      <c r="A38" s="266"/>
      <c r="B38" s="270"/>
      <c r="C38" s="2" t="s">
        <v>13</v>
      </c>
      <c r="D38" s="29" t="s">
        <v>85</v>
      </c>
      <c r="E38" s="83" t="s">
        <v>91</v>
      </c>
      <c r="F38" s="3" t="s">
        <v>208</v>
      </c>
      <c r="G38" s="3" t="s">
        <v>284</v>
      </c>
      <c r="H38" s="41" t="s">
        <v>210</v>
      </c>
      <c r="I38" s="41" t="s">
        <v>209</v>
      </c>
      <c r="J38" s="3" t="s">
        <v>406</v>
      </c>
      <c r="K38" s="4" t="s">
        <v>3</v>
      </c>
      <c r="L38" s="4" t="s">
        <v>8</v>
      </c>
      <c r="M38" s="4" t="s">
        <v>8</v>
      </c>
      <c r="N38" s="5" t="s">
        <v>19</v>
      </c>
      <c r="O38" s="195" t="s">
        <v>673</v>
      </c>
      <c r="P38" s="196" t="s">
        <v>672</v>
      </c>
      <c r="Q38" s="215">
        <v>0.33</v>
      </c>
    </row>
    <row r="39" spans="1:17" ht="126.75" customHeight="1" x14ac:dyDescent="0.2">
      <c r="A39" s="263" t="s">
        <v>737</v>
      </c>
      <c r="B39" s="267" t="s">
        <v>128</v>
      </c>
      <c r="C39" s="2" t="s">
        <v>20</v>
      </c>
      <c r="D39" s="29" t="s">
        <v>21</v>
      </c>
      <c r="E39" s="83" t="s">
        <v>92</v>
      </c>
      <c r="F39" s="3" t="s">
        <v>156</v>
      </c>
      <c r="G39" s="3" t="s">
        <v>738</v>
      </c>
      <c r="H39" s="41" t="s">
        <v>211</v>
      </c>
      <c r="I39" s="41" t="s">
        <v>157</v>
      </c>
      <c r="J39" s="3" t="s">
        <v>348</v>
      </c>
      <c r="K39" s="4" t="s">
        <v>3</v>
      </c>
      <c r="L39" s="4" t="s">
        <v>3</v>
      </c>
      <c r="M39" s="4" t="s">
        <v>3</v>
      </c>
      <c r="N39" s="5" t="s">
        <v>88</v>
      </c>
      <c r="O39" s="197" t="s">
        <v>739</v>
      </c>
      <c r="P39" s="197" t="s">
        <v>647</v>
      </c>
      <c r="Q39" s="215">
        <v>0.33</v>
      </c>
    </row>
    <row r="40" spans="1:17" ht="208.5" customHeight="1" x14ac:dyDescent="0.2">
      <c r="A40" s="264"/>
      <c r="B40" s="268"/>
      <c r="C40" s="2" t="s">
        <v>20</v>
      </c>
      <c r="D40" s="29" t="s">
        <v>22</v>
      </c>
      <c r="E40" s="83" t="s">
        <v>93</v>
      </c>
      <c r="F40" s="3" t="s">
        <v>158</v>
      </c>
      <c r="G40" s="3" t="s">
        <v>286</v>
      </c>
      <c r="H40" s="41" t="s">
        <v>285</v>
      </c>
      <c r="I40" s="41" t="s">
        <v>159</v>
      </c>
      <c r="J40" s="3" t="s">
        <v>347</v>
      </c>
      <c r="K40" s="4" t="s">
        <v>3</v>
      </c>
      <c r="L40" s="4" t="s">
        <v>3</v>
      </c>
      <c r="M40" s="4" t="s">
        <v>3</v>
      </c>
      <c r="N40" s="5" t="s">
        <v>88</v>
      </c>
      <c r="O40" s="197" t="s">
        <v>740</v>
      </c>
      <c r="P40" s="197" t="s">
        <v>648</v>
      </c>
      <c r="Q40" s="215">
        <v>0.33</v>
      </c>
    </row>
    <row r="41" spans="1:17" ht="63.75" customHeight="1" x14ac:dyDescent="0.2">
      <c r="A41" s="264"/>
      <c r="B41" s="268"/>
      <c r="C41" s="2" t="s">
        <v>20</v>
      </c>
      <c r="D41" s="29" t="s">
        <v>23</v>
      </c>
      <c r="E41" s="83" t="s">
        <v>94</v>
      </c>
      <c r="F41" s="3" t="s">
        <v>741</v>
      </c>
      <c r="G41" s="3" t="s">
        <v>287</v>
      </c>
      <c r="H41" s="41" t="s">
        <v>213</v>
      </c>
      <c r="I41" s="41" t="s">
        <v>212</v>
      </c>
      <c r="J41" s="3" t="s">
        <v>742</v>
      </c>
      <c r="K41" s="4" t="s">
        <v>3</v>
      </c>
      <c r="L41" s="4" t="s">
        <v>3</v>
      </c>
      <c r="M41" s="4" t="s">
        <v>3</v>
      </c>
      <c r="N41" s="5" t="s">
        <v>88</v>
      </c>
      <c r="O41" s="197" t="s">
        <v>650</v>
      </c>
      <c r="P41" s="197" t="s">
        <v>649</v>
      </c>
      <c r="Q41" s="215">
        <v>0.33</v>
      </c>
    </row>
    <row r="42" spans="1:17" ht="215.25" customHeight="1" x14ac:dyDescent="0.2">
      <c r="A42" s="264"/>
      <c r="B42" s="268"/>
      <c r="C42" s="2" t="s">
        <v>20</v>
      </c>
      <c r="D42" s="29" t="s">
        <v>24</v>
      </c>
      <c r="E42" s="83" t="s">
        <v>96</v>
      </c>
      <c r="F42" s="3" t="s">
        <v>160</v>
      </c>
      <c r="G42" s="3" t="s">
        <v>288</v>
      </c>
      <c r="H42" s="41" t="s">
        <v>214</v>
      </c>
      <c r="I42" s="41" t="s">
        <v>172</v>
      </c>
      <c r="J42" s="3" t="s">
        <v>349</v>
      </c>
      <c r="K42" s="4" t="s">
        <v>3</v>
      </c>
      <c r="L42" s="4" t="s">
        <v>3</v>
      </c>
      <c r="M42" s="4" t="s">
        <v>3</v>
      </c>
      <c r="N42" s="5" t="s">
        <v>88</v>
      </c>
      <c r="O42" s="197" t="s">
        <v>652</v>
      </c>
      <c r="P42" s="197" t="s">
        <v>651</v>
      </c>
      <c r="Q42" s="204">
        <v>0.25</v>
      </c>
    </row>
    <row r="43" spans="1:17" ht="90.75" customHeight="1" x14ac:dyDescent="0.2">
      <c r="A43" s="264"/>
      <c r="B43" s="268"/>
      <c r="C43" s="2" t="s">
        <v>20</v>
      </c>
      <c r="D43" s="29" t="s">
        <v>25</v>
      </c>
      <c r="E43" s="83" t="s">
        <v>101</v>
      </c>
      <c r="F43" s="3" t="s">
        <v>316</v>
      </c>
      <c r="G43" s="3" t="s">
        <v>289</v>
      </c>
      <c r="H43" s="41" t="s">
        <v>215</v>
      </c>
      <c r="I43" s="41" t="s">
        <v>216</v>
      </c>
      <c r="J43" s="3" t="s">
        <v>350</v>
      </c>
      <c r="K43" s="4" t="s">
        <v>3</v>
      </c>
      <c r="L43" s="4" t="s">
        <v>3</v>
      </c>
      <c r="M43" s="4" t="s">
        <v>3</v>
      </c>
      <c r="N43" s="5" t="s">
        <v>88</v>
      </c>
      <c r="O43" s="197" t="s">
        <v>743</v>
      </c>
      <c r="P43" s="197" t="s">
        <v>744</v>
      </c>
      <c r="Q43" s="215">
        <v>0.33</v>
      </c>
    </row>
    <row r="44" spans="1:17" ht="79.5" customHeight="1" x14ac:dyDescent="0.2">
      <c r="A44" s="266"/>
      <c r="B44" s="270"/>
      <c r="C44" s="2" t="s">
        <v>20</v>
      </c>
      <c r="D44" s="29" t="s">
        <v>25</v>
      </c>
      <c r="E44" s="83" t="s">
        <v>102</v>
      </c>
      <c r="F44" s="3" t="s">
        <v>173</v>
      </c>
      <c r="G44" s="3" t="s">
        <v>290</v>
      </c>
      <c r="H44" s="41" t="s">
        <v>217</v>
      </c>
      <c r="I44" s="41" t="s">
        <v>95</v>
      </c>
      <c r="J44" s="3" t="s">
        <v>745</v>
      </c>
      <c r="K44" s="4" t="s">
        <v>8</v>
      </c>
      <c r="L44" s="4" t="s">
        <v>8</v>
      </c>
      <c r="M44" s="4" t="s">
        <v>3</v>
      </c>
      <c r="N44" s="5" t="s">
        <v>26</v>
      </c>
      <c r="O44" s="197" t="s">
        <v>653</v>
      </c>
      <c r="P44" s="197" t="s">
        <v>654</v>
      </c>
      <c r="Q44" s="215">
        <v>0.33</v>
      </c>
    </row>
    <row r="45" spans="1:17" ht="129" customHeight="1" x14ac:dyDescent="0.2">
      <c r="A45" s="263" t="s">
        <v>132</v>
      </c>
      <c r="B45" s="269" t="s">
        <v>131</v>
      </c>
      <c r="C45" s="2" t="s">
        <v>27</v>
      </c>
      <c r="D45" s="29" t="s">
        <v>97</v>
      </c>
      <c r="E45" s="83" t="s">
        <v>103</v>
      </c>
      <c r="F45" s="3" t="s">
        <v>174</v>
      </c>
      <c r="G45" s="3" t="s">
        <v>291</v>
      </c>
      <c r="H45" s="41" t="s">
        <v>218</v>
      </c>
      <c r="I45" s="41" t="s">
        <v>219</v>
      </c>
      <c r="J45" s="3" t="s">
        <v>407</v>
      </c>
      <c r="K45" s="4" t="s">
        <v>3</v>
      </c>
      <c r="L45" s="4" t="s">
        <v>3</v>
      </c>
      <c r="M45" s="4" t="s">
        <v>3</v>
      </c>
      <c r="N45" s="5" t="s">
        <v>7</v>
      </c>
      <c r="O45" s="196" t="s">
        <v>688</v>
      </c>
      <c r="P45" s="209" t="s">
        <v>689</v>
      </c>
      <c r="Q45" s="215">
        <v>0.33</v>
      </c>
    </row>
    <row r="46" spans="1:17" ht="112.5" x14ac:dyDescent="0.2">
      <c r="A46" s="264"/>
      <c r="B46" s="269"/>
      <c r="C46" s="2" t="s">
        <v>27</v>
      </c>
      <c r="D46" s="29" t="s">
        <v>97</v>
      </c>
      <c r="E46" s="83" t="s">
        <v>104</v>
      </c>
      <c r="F46" s="3" t="s">
        <v>99</v>
      </c>
      <c r="G46" s="3" t="s">
        <v>292</v>
      </c>
      <c r="H46" s="41" t="s">
        <v>220</v>
      </c>
      <c r="I46" s="41" t="s">
        <v>100</v>
      </c>
      <c r="J46" s="3" t="s">
        <v>408</v>
      </c>
      <c r="K46" s="4"/>
      <c r="L46" s="4" t="s">
        <v>3</v>
      </c>
      <c r="M46" s="4" t="s">
        <v>3</v>
      </c>
      <c r="N46" s="5" t="s">
        <v>7</v>
      </c>
      <c r="O46" s="196" t="s">
        <v>690</v>
      </c>
      <c r="P46" s="209" t="s">
        <v>691</v>
      </c>
      <c r="Q46" s="215">
        <v>0.2</v>
      </c>
    </row>
    <row r="47" spans="1:17" ht="90.75" customHeight="1" x14ac:dyDescent="0.2">
      <c r="A47" s="264"/>
      <c r="B47" s="269"/>
      <c r="C47" s="2" t="s">
        <v>27</v>
      </c>
      <c r="D47" s="29" t="s">
        <v>97</v>
      </c>
      <c r="E47" s="83" t="s">
        <v>107</v>
      </c>
      <c r="F47" s="3" t="s">
        <v>175</v>
      </c>
      <c r="G47" s="3" t="s">
        <v>293</v>
      </c>
      <c r="H47" s="41" t="s">
        <v>221</v>
      </c>
      <c r="I47" s="41" t="s">
        <v>222</v>
      </c>
      <c r="J47" s="34" t="s">
        <v>746</v>
      </c>
      <c r="K47" s="4" t="s">
        <v>3</v>
      </c>
      <c r="L47" s="4" t="s">
        <v>3</v>
      </c>
      <c r="M47" s="4"/>
      <c r="N47" s="5" t="s">
        <v>12</v>
      </c>
      <c r="O47" s="196" t="s">
        <v>703</v>
      </c>
      <c r="P47" s="196" t="s">
        <v>697</v>
      </c>
      <c r="Q47" s="215">
        <v>0.5</v>
      </c>
    </row>
    <row r="48" spans="1:17" ht="60" x14ac:dyDescent="0.2">
      <c r="A48" s="264"/>
      <c r="B48" s="269"/>
      <c r="C48" s="2" t="s">
        <v>27</v>
      </c>
      <c r="D48" s="29" t="s">
        <v>97</v>
      </c>
      <c r="E48" s="83" t="s">
        <v>109</v>
      </c>
      <c r="F48" s="3" t="s">
        <v>142</v>
      </c>
      <c r="G48" s="3" t="s">
        <v>294</v>
      </c>
      <c r="H48" s="41" t="s">
        <v>223</v>
      </c>
      <c r="I48" s="41" t="s">
        <v>224</v>
      </c>
      <c r="J48" s="34" t="s">
        <v>419</v>
      </c>
      <c r="K48" s="4" t="s">
        <v>3</v>
      </c>
      <c r="L48" s="4" t="s">
        <v>3</v>
      </c>
      <c r="M48" s="4" t="s">
        <v>3</v>
      </c>
      <c r="N48" s="5" t="s">
        <v>12</v>
      </c>
      <c r="O48" s="196" t="s">
        <v>698</v>
      </c>
      <c r="P48" s="196" t="s">
        <v>699</v>
      </c>
      <c r="Q48" s="215">
        <v>0.33</v>
      </c>
    </row>
    <row r="49" spans="1:17" ht="72" x14ac:dyDescent="0.2">
      <c r="A49" s="264"/>
      <c r="B49" s="269"/>
      <c r="C49" s="2" t="s">
        <v>27</v>
      </c>
      <c r="D49" s="29" t="s">
        <v>29</v>
      </c>
      <c r="E49" s="83" t="s">
        <v>110</v>
      </c>
      <c r="F49" s="3" t="s">
        <v>176</v>
      </c>
      <c r="G49" s="3" t="s">
        <v>520</v>
      </c>
      <c r="H49" s="41" t="s">
        <v>225</v>
      </c>
      <c r="I49" s="41" t="s">
        <v>98</v>
      </c>
      <c r="J49" s="3" t="s">
        <v>747</v>
      </c>
      <c r="K49" s="4" t="s">
        <v>3</v>
      </c>
      <c r="L49" s="4" t="s">
        <v>3</v>
      </c>
      <c r="M49" s="4" t="s">
        <v>3</v>
      </c>
      <c r="N49" s="5" t="s">
        <v>88</v>
      </c>
      <c r="O49" s="197" t="s">
        <v>656</v>
      </c>
      <c r="P49" s="197" t="s">
        <v>655</v>
      </c>
      <c r="Q49" s="215">
        <v>0.33</v>
      </c>
    </row>
    <row r="50" spans="1:17" ht="48" customHeight="1" x14ac:dyDescent="0.2">
      <c r="A50" s="264"/>
      <c r="B50" s="269"/>
      <c r="C50" s="2" t="s">
        <v>27</v>
      </c>
      <c r="D50" s="29" t="s">
        <v>29</v>
      </c>
      <c r="E50" s="83" t="s">
        <v>111</v>
      </c>
      <c r="F50" s="3" t="s">
        <v>161</v>
      </c>
      <c r="G50" s="3" t="s">
        <v>295</v>
      </c>
      <c r="H50" s="41" t="s">
        <v>226</v>
      </c>
      <c r="I50" s="41" t="s">
        <v>162</v>
      </c>
      <c r="J50" s="34" t="s">
        <v>420</v>
      </c>
      <c r="K50" s="4"/>
      <c r="L50" s="4" t="s">
        <v>3</v>
      </c>
      <c r="M50" s="4" t="s">
        <v>3</v>
      </c>
      <c r="N50" s="5" t="s">
        <v>12</v>
      </c>
      <c r="O50" s="196" t="s">
        <v>700</v>
      </c>
      <c r="P50" s="196" t="s">
        <v>701</v>
      </c>
      <c r="Q50" s="215">
        <v>0.5</v>
      </c>
    </row>
    <row r="51" spans="1:17" ht="126.75" customHeight="1" x14ac:dyDescent="0.2">
      <c r="A51" s="264"/>
      <c r="B51" s="269"/>
      <c r="C51" s="2" t="s">
        <v>27</v>
      </c>
      <c r="D51" s="29" t="s">
        <v>30</v>
      </c>
      <c r="E51" s="83" t="s">
        <v>112</v>
      </c>
      <c r="F51" s="3" t="s">
        <v>106</v>
      </c>
      <c r="G51" s="3" t="s">
        <v>299</v>
      </c>
      <c r="H51" s="41" t="s">
        <v>297</v>
      </c>
      <c r="I51" s="41" t="s">
        <v>298</v>
      </c>
      <c r="J51" s="3" t="s">
        <v>421</v>
      </c>
      <c r="K51" s="4"/>
      <c r="L51" s="4" t="s">
        <v>3</v>
      </c>
      <c r="M51" s="4"/>
      <c r="N51" s="5" t="s">
        <v>105</v>
      </c>
      <c r="O51" s="194"/>
      <c r="P51" s="194"/>
      <c r="Q51" s="5">
        <v>0</v>
      </c>
    </row>
    <row r="52" spans="1:17" ht="99.75" customHeight="1" x14ac:dyDescent="0.2">
      <c r="A52" s="264"/>
      <c r="B52" s="269"/>
      <c r="C52" s="2" t="s">
        <v>27</v>
      </c>
      <c r="D52" s="29" t="s">
        <v>30</v>
      </c>
      <c r="E52" s="83" t="s">
        <v>114</v>
      </c>
      <c r="F52" s="3" t="s">
        <v>228</v>
      </c>
      <c r="G52" s="3" t="s">
        <v>296</v>
      </c>
      <c r="H52" s="41" t="s">
        <v>227</v>
      </c>
      <c r="I52" s="41" t="s">
        <v>229</v>
      </c>
      <c r="J52" s="3" t="s">
        <v>748</v>
      </c>
      <c r="K52" s="4" t="s">
        <v>3</v>
      </c>
      <c r="L52" s="4" t="s">
        <v>3</v>
      </c>
      <c r="M52" s="4" t="s">
        <v>3</v>
      </c>
      <c r="N52" s="5" t="s">
        <v>28</v>
      </c>
      <c r="O52" s="194" t="s">
        <v>749</v>
      </c>
      <c r="P52" s="194" t="s">
        <v>667</v>
      </c>
      <c r="Q52" s="204">
        <v>0.1</v>
      </c>
    </row>
    <row r="53" spans="1:17" ht="105.75" customHeight="1" x14ac:dyDescent="0.2">
      <c r="A53" s="264"/>
      <c r="B53" s="269"/>
      <c r="C53" s="2" t="s">
        <v>27</v>
      </c>
      <c r="D53" s="29" t="s">
        <v>31</v>
      </c>
      <c r="E53" s="83" t="s">
        <v>115</v>
      </c>
      <c r="F53" s="3" t="s">
        <v>232</v>
      </c>
      <c r="G53" s="3" t="s">
        <v>300</v>
      </c>
      <c r="H53" s="41" t="s">
        <v>231</v>
      </c>
      <c r="I53" s="41" t="s">
        <v>230</v>
      </c>
      <c r="J53" s="3" t="s">
        <v>750</v>
      </c>
      <c r="K53" s="4" t="s">
        <v>3</v>
      </c>
      <c r="L53" s="4" t="s">
        <v>3</v>
      </c>
      <c r="M53" s="4" t="s">
        <v>3</v>
      </c>
      <c r="N53" s="5" t="s">
        <v>108</v>
      </c>
      <c r="O53" s="196" t="s">
        <v>692</v>
      </c>
      <c r="P53" s="213" t="s">
        <v>693</v>
      </c>
      <c r="Q53" s="215">
        <v>0.33</v>
      </c>
    </row>
    <row r="54" spans="1:17" ht="76.5" customHeight="1" x14ac:dyDescent="0.2">
      <c r="A54" s="264"/>
      <c r="B54" s="269"/>
      <c r="C54" s="2" t="s">
        <v>27</v>
      </c>
      <c r="D54" s="29" t="s">
        <v>32</v>
      </c>
      <c r="E54" s="83" t="s">
        <v>116</v>
      </c>
      <c r="F54" s="3" t="s">
        <v>177</v>
      </c>
      <c r="G54" s="36" t="s">
        <v>301</v>
      </c>
      <c r="H54" s="42" t="s">
        <v>234</v>
      </c>
      <c r="I54" s="41" t="s">
        <v>233</v>
      </c>
      <c r="J54" s="3" t="s">
        <v>428</v>
      </c>
      <c r="K54" s="4"/>
      <c r="L54" s="4"/>
      <c r="M54" s="4"/>
      <c r="N54" s="5" t="s">
        <v>7</v>
      </c>
      <c r="O54" s="196" t="s">
        <v>694</v>
      </c>
      <c r="P54" s="213" t="s">
        <v>695</v>
      </c>
      <c r="Q54" s="205">
        <v>1</v>
      </c>
    </row>
    <row r="55" spans="1:17" ht="78" customHeight="1" x14ac:dyDescent="0.2">
      <c r="A55" s="266"/>
      <c r="B55" s="269"/>
      <c r="C55" s="2" t="s">
        <v>27</v>
      </c>
      <c r="D55" s="29" t="s">
        <v>32</v>
      </c>
      <c r="E55" s="83" t="s">
        <v>117</v>
      </c>
      <c r="F55" s="3" t="s">
        <v>163</v>
      </c>
      <c r="G55" s="3" t="s">
        <v>302</v>
      </c>
      <c r="H55" s="41" t="s">
        <v>235</v>
      </c>
      <c r="I55" s="41" t="s">
        <v>113</v>
      </c>
      <c r="J55" s="3" t="s">
        <v>409</v>
      </c>
      <c r="K55" s="4"/>
      <c r="L55" s="4" t="s">
        <v>3</v>
      </c>
      <c r="M55" s="4" t="s">
        <v>3</v>
      </c>
      <c r="N55" s="5" t="s">
        <v>7</v>
      </c>
      <c r="O55" s="196"/>
      <c r="P55" s="196"/>
      <c r="Q55" s="5">
        <v>0</v>
      </c>
    </row>
    <row r="56" spans="1:17" ht="154.5" customHeight="1" x14ac:dyDescent="0.2">
      <c r="A56" s="267" t="s">
        <v>133</v>
      </c>
      <c r="B56" s="267" t="s">
        <v>134</v>
      </c>
      <c r="C56" s="2" t="s">
        <v>33</v>
      </c>
      <c r="D56" s="29" t="s">
        <v>126</v>
      </c>
      <c r="E56" s="83" t="s">
        <v>118</v>
      </c>
      <c r="F56" s="3" t="s">
        <v>164</v>
      </c>
      <c r="G56" s="3" t="s">
        <v>303</v>
      </c>
      <c r="H56" s="41" t="s">
        <v>321</v>
      </c>
      <c r="I56" s="41" t="s">
        <v>320</v>
      </c>
      <c r="J56" s="3" t="s">
        <v>751</v>
      </c>
      <c r="K56" s="4" t="s">
        <v>3</v>
      </c>
      <c r="L56" s="4"/>
      <c r="M56" s="4"/>
      <c r="N56" s="5" t="s">
        <v>123</v>
      </c>
      <c r="O56" s="196"/>
      <c r="P56" s="196"/>
      <c r="Q56" s="218">
        <v>0</v>
      </c>
    </row>
    <row r="57" spans="1:17" ht="69" customHeight="1" x14ac:dyDescent="0.2">
      <c r="A57" s="268"/>
      <c r="B57" s="268"/>
      <c r="C57" s="2" t="s">
        <v>33</v>
      </c>
      <c r="D57" s="29" t="s">
        <v>127</v>
      </c>
      <c r="E57" s="83" t="s">
        <v>119</v>
      </c>
      <c r="F57" s="3" t="s">
        <v>165</v>
      </c>
      <c r="G57" s="3" t="s">
        <v>304</v>
      </c>
      <c r="H57" s="41" t="s">
        <v>322</v>
      </c>
      <c r="I57" s="41" t="s">
        <v>166</v>
      </c>
      <c r="J57" s="3" t="s">
        <v>319</v>
      </c>
      <c r="K57" s="4" t="s">
        <v>3</v>
      </c>
      <c r="L57" s="4" t="s">
        <v>3</v>
      </c>
      <c r="M57" s="4" t="s">
        <v>3</v>
      </c>
      <c r="N57" s="5" t="s">
        <v>123</v>
      </c>
      <c r="O57" s="196"/>
      <c r="P57" s="196"/>
      <c r="Q57" s="218">
        <v>0</v>
      </c>
    </row>
    <row r="58" spans="1:17" ht="81" customHeight="1" x14ac:dyDescent="0.2">
      <c r="A58" s="268"/>
      <c r="B58" s="268"/>
      <c r="C58" s="2" t="s">
        <v>33</v>
      </c>
      <c r="D58" s="31" t="s">
        <v>121</v>
      </c>
      <c r="E58" s="83" t="s">
        <v>120</v>
      </c>
      <c r="F58" s="3" t="s">
        <v>241</v>
      </c>
      <c r="G58" s="3" t="s">
        <v>305</v>
      </c>
      <c r="H58" s="41" t="s">
        <v>242</v>
      </c>
      <c r="I58" s="41" t="s">
        <v>243</v>
      </c>
      <c r="J58" s="3" t="s">
        <v>405</v>
      </c>
      <c r="K58" s="4"/>
      <c r="L58" s="4"/>
      <c r="M58" s="4" t="s">
        <v>3</v>
      </c>
      <c r="N58" s="5" t="s">
        <v>124</v>
      </c>
      <c r="O58" s="196"/>
      <c r="P58" s="196"/>
      <c r="Q58" s="5">
        <v>0</v>
      </c>
    </row>
    <row r="59" spans="1:17" ht="93.75" customHeight="1" x14ac:dyDescent="0.2">
      <c r="A59" s="268"/>
      <c r="B59" s="268"/>
      <c r="C59" s="2" t="s">
        <v>33</v>
      </c>
      <c r="D59" s="29" t="s">
        <v>122</v>
      </c>
      <c r="E59" s="83" t="s">
        <v>139</v>
      </c>
      <c r="F59" s="3" t="s">
        <v>125</v>
      </c>
      <c r="G59" s="3" t="s">
        <v>306</v>
      </c>
      <c r="H59" s="41" t="s">
        <v>240</v>
      </c>
      <c r="I59" s="41" t="s">
        <v>236</v>
      </c>
      <c r="J59" s="3" t="s">
        <v>323</v>
      </c>
      <c r="K59" s="4"/>
      <c r="L59" s="4"/>
      <c r="M59" s="4" t="s">
        <v>3</v>
      </c>
      <c r="N59" s="5" t="s">
        <v>124</v>
      </c>
      <c r="O59" s="196"/>
      <c r="P59" s="196"/>
      <c r="Q59" s="5">
        <v>0</v>
      </c>
    </row>
    <row r="60" spans="1:17" ht="61.5" customHeight="1" x14ac:dyDescent="0.2">
      <c r="A60" s="268"/>
      <c r="B60" s="268"/>
      <c r="C60" s="2" t="s">
        <v>33</v>
      </c>
      <c r="D60" s="29" t="s">
        <v>122</v>
      </c>
      <c r="E60" s="83" t="s">
        <v>140</v>
      </c>
      <c r="F60" s="3" t="s">
        <v>238</v>
      </c>
      <c r="G60" s="3" t="s">
        <v>308</v>
      </c>
      <c r="H60" s="41" t="s">
        <v>237</v>
      </c>
      <c r="I60" s="41" t="s">
        <v>307</v>
      </c>
      <c r="J60" s="3" t="s">
        <v>324</v>
      </c>
      <c r="K60" s="4" t="s">
        <v>3</v>
      </c>
      <c r="L60" s="4" t="s">
        <v>3</v>
      </c>
      <c r="M60" s="4" t="s">
        <v>3</v>
      </c>
      <c r="N60" s="5" t="s">
        <v>123</v>
      </c>
      <c r="O60" s="196"/>
      <c r="P60" s="196"/>
      <c r="Q60" s="218">
        <v>0</v>
      </c>
    </row>
    <row r="61" spans="1:17" ht="43.5" customHeight="1" x14ac:dyDescent="0.2">
      <c r="A61" s="270"/>
      <c r="B61" s="270"/>
      <c r="C61" s="2" t="s">
        <v>33</v>
      </c>
      <c r="D61" s="29" t="s">
        <v>122</v>
      </c>
      <c r="E61" s="83" t="s">
        <v>141</v>
      </c>
      <c r="F61" s="3" t="s">
        <v>167</v>
      </c>
      <c r="G61" s="3" t="s">
        <v>752</v>
      </c>
      <c r="H61" s="41" t="s">
        <v>239</v>
      </c>
      <c r="I61" s="41" t="s">
        <v>753</v>
      </c>
      <c r="J61" s="34" t="s">
        <v>422</v>
      </c>
      <c r="K61" s="4"/>
      <c r="L61" s="4" t="s">
        <v>3</v>
      </c>
      <c r="M61" s="4"/>
      <c r="N61" s="5" t="s">
        <v>12</v>
      </c>
      <c r="O61" s="196"/>
      <c r="P61" s="196"/>
      <c r="Q61" s="5">
        <v>0</v>
      </c>
    </row>
    <row r="62" spans="1:17" x14ac:dyDescent="0.2">
      <c r="G62" s="19"/>
      <c r="H62" s="19"/>
      <c r="I62" s="19"/>
      <c r="J62" s="19"/>
    </row>
    <row r="63" spans="1:17" ht="29.25" customHeight="1" x14ac:dyDescent="0.2">
      <c r="A63" s="259" t="s">
        <v>522</v>
      </c>
      <c r="B63" s="260"/>
      <c r="C63" s="260"/>
      <c r="D63" s="260"/>
      <c r="E63" s="260"/>
      <c r="F63" s="261"/>
      <c r="G63" s="19"/>
      <c r="H63" s="19"/>
      <c r="I63" s="19"/>
      <c r="J63" s="19"/>
      <c r="K63" s="88"/>
      <c r="L63" s="88"/>
      <c r="M63" s="88"/>
      <c r="N63" s="94"/>
      <c r="O63" s="94"/>
      <c r="P63" s="88"/>
      <c r="Q63" s="193"/>
    </row>
    <row r="64" spans="1:17" ht="29.25" customHeight="1" x14ac:dyDescent="0.2">
      <c r="A64" s="91" t="s">
        <v>590</v>
      </c>
      <c r="B64" s="262" t="s">
        <v>591</v>
      </c>
      <c r="C64" s="262"/>
      <c r="D64" s="262"/>
      <c r="E64" s="262"/>
      <c r="F64" s="90" t="s">
        <v>592</v>
      </c>
      <c r="G64" s="19"/>
      <c r="H64" s="19"/>
      <c r="I64" s="19"/>
      <c r="J64" s="19"/>
      <c r="K64" s="88"/>
      <c r="L64" s="88"/>
      <c r="M64" s="88"/>
      <c r="N64" s="94"/>
      <c r="O64" s="94"/>
      <c r="P64" s="88"/>
      <c r="Q64" s="193"/>
    </row>
    <row r="65" spans="1:10" ht="26.25" customHeight="1" x14ac:dyDescent="0.2">
      <c r="A65" s="89">
        <v>1</v>
      </c>
      <c r="B65" s="258" t="s">
        <v>524</v>
      </c>
      <c r="C65" s="258"/>
      <c r="D65" s="258"/>
      <c r="E65" s="258"/>
      <c r="F65" s="92" t="s">
        <v>593</v>
      </c>
      <c r="G65" s="19"/>
      <c r="H65" s="19"/>
      <c r="I65" s="19"/>
      <c r="J65" s="19"/>
    </row>
    <row r="66" spans="1:10" ht="32.25" customHeight="1" x14ac:dyDescent="0.2">
      <c r="A66" s="89">
        <v>2</v>
      </c>
      <c r="B66" s="258" t="s">
        <v>523</v>
      </c>
      <c r="C66" s="258"/>
      <c r="D66" s="258"/>
      <c r="E66" s="258"/>
      <c r="F66" s="92" t="s">
        <v>594</v>
      </c>
      <c r="G66" s="19"/>
      <c r="H66" s="19"/>
      <c r="I66" s="19"/>
      <c r="J66" s="19"/>
    </row>
    <row r="67" spans="1:10" ht="36" customHeight="1" x14ac:dyDescent="0.2">
      <c r="A67" s="89">
        <v>3</v>
      </c>
      <c r="B67" s="258" t="s">
        <v>635</v>
      </c>
      <c r="C67" s="258"/>
      <c r="D67" s="258"/>
      <c r="E67" s="258"/>
      <c r="F67" s="92" t="s">
        <v>633</v>
      </c>
      <c r="G67" s="19"/>
      <c r="H67" s="19"/>
      <c r="I67" s="19"/>
      <c r="J67" s="19"/>
    </row>
    <row r="68" spans="1:10" x14ac:dyDescent="0.2">
      <c r="G68" s="19"/>
      <c r="H68" s="19"/>
      <c r="I68" s="19"/>
      <c r="J68" s="19"/>
    </row>
    <row r="69" spans="1:10" x14ac:dyDescent="0.2">
      <c r="G69" s="19"/>
      <c r="H69" s="19"/>
      <c r="I69" s="19"/>
      <c r="J69" s="19"/>
    </row>
    <row r="70" spans="1:10" x14ac:dyDescent="0.2">
      <c r="G70" s="19"/>
      <c r="H70" s="19"/>
      <c r="I70" s="19"/>
      <c r="J70" s="19"/>
    </row>
    <row r="71" spans="1:10" x14ac:dyDescent="0.2">
      <c r="G71" s="19"/>
      <c r="H71" s="19"/>
      <c r="I71" s="19"/>
      <c r="J71" s="19"/>
    </row>
    <row r="72" spans="1:10" x14ac:dyDescent="0.2">
      <c r="G72" s="19"/>
      <c r="I72" s="19"/>
      <c r="J72" s="19"/>
    </row>
    <row r="73" spans="1:10" x14ac:dyDescent="0.2">
      <c r="I73" s="19"/>
      <c r="J73" s="19"/>
    </row>
    <row r="74" spans="1:10" x14ac:dyDescent="0.2">
      <c r="I74" s="19"/>
    </row>
    <row r="75" spans="1:10" x14ac:dyDescent="0.2">
      <c r="I75" s="19"/>
    </row>
    <row r="83" spans="6:12" x14ac:dyDescent="0.2">
      <c r="F83" s="40"/>
      <c r="G83" s="49"/>
      <c r="H83" s="50"/>
      <c r="I83" s="50"/>
      <c r="J83" s="49"/>
      <c r="K83" s="14"/>
      <c r="L83" s="14"/>
    </row>
  </sheetData>
  <mergeCells count="37">
    <mergeCell ref="B67:E67"/>
    <mergeCell ref="A1:B1"/>
    <mergeCell ref="C1:P1"/>
    <mergeCell ref="B45:B55"/>
    <mergeCell ref="E6:E7"/>
    <mergeCell ref="B17:B21"/>
    <mergeCell ref="A17:A21"/>
    <mergeCell ref="A8:A16"/>
    <mergeCell ref="A4:P4"/>
    <mergeCell ref="A3:P3"/>
    <mergeCell ref="I6:I7"/>
    <mergeCell ref="K6:M6"/>
    <mergeCell ref="P6:P7"/>
    <mergeCell ref="H6:H7"/>
    <mergeCell ref="B8:B16"/>
    <mergeCell ref="A6:A7"/>
    <mergeCell ref="B66:E66"/>
    <mergeCell ref="A63:F63"/>
    <mergeCell ref="B64:E64"/>
    <mergeCell ref="B65:E65"/>
    <mergeCell ref="A22:A38"/>
    <mergeCell ref="B22:B38"/>
    <mergeCell ref="B56:B61"/>
    <mergeCell ref="A56:A61"/>
    <mergeCell ref="B39:B44"/>
    <mergeCell ref="A39:A44"/>
    <mergeCell ref="A45:A55"/>
    <mergeCell ref="G6:G7"/>
    <mergeCell ref="C6:C7"/>
    <mergeCell ref="D6:D7"/>
    <mergeCell ref="F6:F7"/>
    <mergeCell ref="B6:B7"/>
    <mergeCell ref="Q6:Q7"/>
    <mergeCell ref="O5:Q5"/>
    <mergeCell ref="N6:N7"/>
    <mergeCell ref="O6:O7"/>
    <mergeCell ref="J6:J7"/>
  </mergeCells>
  <phoneticPr fontId="9" type="noConversion"/>
  <hyperlinks>
    <hyperlink ref="P53" r:id="rId1" display="http://www.ambientebogota.gov.co/web/sda/accesibilidad" xr:uid="{00000000-0004-0000-0000-000000000000}"/>
    <hyperlink ref="P23" r:id="rId2" display="https://drive.google.com/drive/u/0/folders/10uj3Gznpmv8t095vmhebiAByiZL9_ti9_x000a__x000a_Carpeta: BitacoraOAB-ORARBO y Acuerdo067_x000a_Carpeta: MatrizIndicadoresCiudad" xr:uid="{00000000-0004-0000-0000-000001000000}"/>
    <hyperlink ref="P24" r:id="rId3" display="https://drive.google.com/drive/u/0/folders/10uj3Gznpmv8t095vmhebiAByiZL9_ti9_x000a__x000a_Carpeta: MatrizIndicadoresCiudad" xr:uid="{00000000-0004-0000-0000-000002000000}"/>
    <hyperlink ref="P32" display="http://ambientebogota.gov.co/web/sda/historial-de-noticias/-/asset_publisher/1RkX/content/secretaria-de-ambiente%3A-100-dias-recuperando-la-confianza-de-la-comunidad?redirect=http%3A%2F%2Fambientebogota.gov.co%2Fweb%2Fsda%2Fhistorial-de-noticias%3Fp_p_id%" xr:uid="{00000000-0004-0000-0000-000003000000}"/>
    <hyperlink ref="P46" r:id="rId4" display="https://datosabiertos.bogota.gov.co/organization/sda " xr:uid="{00000000-0004-0000-0000-000004000000}"/>
    <hyperlink ref="P54" r:id="rId5" xr:uid="{00000000-0004-0000-0000-000005000000}"/>
  </hyperlinks>
  <pageMargins left="0.7" right="0.7" top="0.75" bottom="0.75" header="0.3" footer="0.3"/>
  <pageSetup orientation="portrait" r:id="rId6"/>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25"/>
  <sheetViews>
    <sheetView tabSelected="1" zoomScale="85" zoomScaleNormal="85" workbookViewId="0">
      <pane ySplit="1" topLeftCell="A14" activePane="bottomLeft" state="frozen"/>
      <selection pane="bottomLeft" activeCell="C9" sqref="C9"/>
    </sheetView>
  </sheetViews>
  <sheetFormatPr baseColWidth="10" defaultRowHeight="14.25" x14ac:dyDescent="0.2"/>
  <cols>
    <col min="1" max="1" width="2.28515625" style="54" customWidth="1"/>
    <col min="2" max="2" width="20.140625" style="54" customWidth="1"/>
    <col min="3" max="3" width="28.5703125" style="54" customWidth="1"/>
    <col min="4" max="4" width="25.5703125" style="54" customWidth="1"/>
    <col min="5" max="5" width="33.7109375" style="54" customWidth="1"/>
    <col min="6" max="9" width="4" style="54" customWidth="1"/>
    <col min="10" max="10" width="14.5703125" style="54" customWidth="1"/>
    <col min="11" max="11" width="29.7109375" style="54" customWidth="1"/>
    <col min="12" max="12" width="39" style="54" customWidth="1"/>
    <col min="13" max="14" width="29.7109375" style="54" customWidth="1"/>
    <col min="15" max="16384" width="11.42578125" style="54"/>
  </cols>
  <sheetData>
    <row r="1" spans="2:18" ht="69" customHeight="1" x14ac:dyDescent="0.2">
      <c r="C1" s="302" t="s">
        <v>386</v>
      </c>
      <c r="D1" s="303"/>
      <c r="E1" s="303"/>
      <c r="F1" s="303"/>
      <c r="G1" s="303"/>
      <c r="H1" s="303"/>
      <c r="I1" s="303"/>
      <c r="J1" s="303"/>
      <c r="K1" s="303"/>
      <c r="L1" s="303"/>
      <c r="M1" s="303"/>
      <c r="N1" s="303"/>
    </row>
    <row r="3" spans="2:18" x14ac:dyDescent="0.2">
      <c r="B3" s="304" t="s">
        <v>387</v>
      </c>
      <c r="C3" s="304"/>
      <c r="D3" s="85">
        <v>1100</v>
      </c>
      <c r="E3" s="85"/>
      <c r="F3" s="32"/>
      <c r="G3" s="65"/>
      <c r="H3" s="65"/>
      <c r="I3" s="65"/>
      <c r="J3" s="65"/>
      <c r="K3" s="65"/>
      <c r="L3" s="65"/>
      <c r="M3" s="65"/>
      <c r="N3" s="65"/>
    </row>
    <row r="4" spans="2:18" x14ac:dyDescent="0.2">
      <c r="B4" s="304" t="s">
        <v>388</v>
      </c>
      <c r="C4" s="304"/>
      <c r="D4" s="66" t="s">
        <v>389</v>
      </c>
      <c r="E4" s="66"/>
      <c r="F4" s="12"/>
      <c r="G4" s="53"/>
      <c r="H4" s="53"/>
      <c r="I4" s="53"/>
      <c r="J4" s="53"/>
      <c r="K4" s="56"/>
      <c r="L4" s="56"/>
      <c r="M4" s="56"/>
      <c r="N4" s="56"/>
      <c r="O4" s="53"/>
      <c r="P4" s="53"/>
      <c r="Q4" s="53"/>
      <c r="R4" s="53"/>
    </row>
    <row r="5" spans="2:18" ht="15" thickBot="1" x14ac:dyDescent="0.25">
      <c r="B5" s="305" t="s">
        <v>390</v>
      </c>
      <c r="C5" s="305"/>
      <c r="D5" s="304" t="s">
        <v>391</v>
      </c>
      <c r="E5" s="304"/>
      <c r="F5" s="304"/>
      <c r="G5" s="304"/>
      <c r="H5" s="304"/>
      <c r="I5" s="304"/>
      <c r="J5" s="304"/>
      <c r="K5" s="304"/>
      <c r="L5" s="304"/>
      <c r="M5" s="304"/>
      <c r="N5" s="304"/>
      <c r="O5" s="55"/>
      <c r="P5" s="59"/>
      <c r="Q5" s="60"/>
    </row>
    <row r="6" spans="2:18" ht="27.75" customHeight="1" thickBot="1" x14ac:dyDescent="0.25">
      <c r="B6" s="67"/>
      <c r="C6" s="67"/>
      <c r="D6" s="68"/>
      <c r="E6" s="12"/>
      <c r="G6" s="55"/>
      <c r="H6" s="57"/>
      <c r="I6" s="61"/>
      <c r="J6" s="55"/>
      <c r="K6" s="55"/>
      <c r="L6" s="286" t="s">
        <v>657</v>
      </c>
      <c r="M6" s="286"/>
      <c r="N6" s="286"/>
      <c r="O6" s="55"/>
      <c r="P6" s="59"/>
      <c r="Q6" s="60"/>
    </row>
    <row r="7" spans="2:18" x14ac:dyDescent="0.2">
      <c r="B7" s="289" t="s">
        <v>351</v>
      </c>
      <c r="C7" s="290"/>
      <c r="D7" s="293" t="s">
        <v>352</v>
      </c>
      <c r="E7" s="293"/>
      <c r="F7" s="293" t="s">
        <v>353</v>
      </c>
      <c r="G7" s="293"/>
      <c r="H7" s="293"/>
      <c r="I7" s="293"/>
      <c r="J7" s="293" t="s">
        <v>355</v>
      </c>
      <c r="K7" s="296" t="s">
        <v>356</v>
      </c>
      <c r="L7" s="284" t="s">
        <v>636</v>
      </c>
      <c r="M7" s="284" t="s">
        <v>637</v>
      </c>
      <c r="N7" s="284" t="s">
        <v>660</v>
      </c>
      <c r="O7" s="63"/>
      <c r="P7" s="59"/>
      <c r="Q7" s="60"/>
    </row>
    <row r="8" spans="2:18" x14ac:dyDescent="0.2">
      <c r="B8" s="291"/>
      <c r="C8" s="292"/>
      <c r="D8" s="294"/>
      <c r="E8" s="294"/>
      <c r="F8" s="294" t="s">
        <v>354</v>
      </c>
      <c r="G8" s="294"/>
      <c r="H8" s="294"/>
      <c r="I8" s="294"/>
      <c r="J8" s="294"/>
      <c r="K8" s="297"/>
      <c r="L8" s="285"/>
      <c r="M8" s="285"/>
      <c r="N8" s="285"/>
      <c r="O8" s="63"/>
      <c r="P8" s="59"/>
      <c r="Q8" s="60"/>
    </row>
    <row r="9" spans="2:18" ht="25.5" x14ac:dyDescent="0.2">
      <c r="B9" s="76" t="s">
        <v>357</v>
      </c>
      <c r="C9" s="69" t="s">
        <v>358</v>
      </c>
      <c r="D9" s="69" t="s">
        <v>359</v>
      </c>
      <c r="E9" s="69" t="s">
        <v>34</v>
      </c>
      <c r="F9" s="69">
        <v>1</v>
      </c>
      <c r="G9" s="69">
        <v>2</v>
      </c>
      <c r="H9" s="69">
        <v>3</v>
      </c>
      <c r="I9" s="69">
        <v>4</v>
      </c>
      <c r="J9" s="69">
        <v>2020</v>
      </c>
      <c r="K9" s="297"/>
      <c r="L9" s="285"/>
      <c r="M9" s="285"/>
      <c r="N9" s="285"/>
      <c r="O9" s="63"/>
      <c r="P9" s="59"/>
      <c r="Q9" s="60"/>
    </row>
    <row r="10" spans="2:18" ht="71.25" customHeight="1" x14ac:dyDescent="0.2">
      <c r="B10" s="295" t="s">
        <v>360</v>
      </c>
      <c r="C10" s="301" t="s">
        <v>361</v>
      </c>
      <c r="D10" s="299" t="s">
        <v>362</v>
      </c>
      <c r="E10" s="86" t="s">
        <v>363</v>
      </c>
      <c r="F10" s="71"/>
      <c r="G10" s="72"/>
      <c r="H10" s="72"/>
      <c r="I10" s="73"/>
      <c r="J10" s="287" t="s">
        <v>392</v>
      </c>
      <c r="K10" s="77" t="s">
        <v>395</v>
      </c>
      <c r="L10" s="199" t="s">
        <v>658</v>
      </c>
      <c r="M10" s="199" t="s">
        <v>659</v>
      </c>
      <c r="N10" s="221">
        <v>0</v>
      </c>
      <c r="O10" s="63"/>
      <c r="P10" s="59"/>
      <c r="Q10" s="60"/>
    </row>
    <row r="11" spans="2:18" ht="66.75" customHeight="1" x14ac:dyDescent="0.2">
      <c r="B11" s="295"/>
      <c r="C11" s="301"/>
      <c r="D11" s="299"/>
      <c r="E11" s="86" t="s">
        <v>364</v>
      </c>
      <c r="F11" s="71"/>
      <c r="G11" s="71"/>
      <c r="H11" s="71"/>
      <c r="I11" s="74"/>
      <c r="J11" s="287"/>
      <c r="K11" s="77" t="s">
        <v>395</v>
      </c>
      <c r="L11" s="199" t="s">
        <v>658</v>
      </c>
      <c r="M11" s="199" t="s">
        <v>659</v>
      </c>
      <c r="N11" s="221">
        <v>0</v>
      </c>
      <c r="O11" s="63"/>
      <c r="P11" s="59"/>
      <c r="Q11" s="60"/>
    </row>
    <row r="12" spans="2:18" ht="60" customHeight="1" x14ac:dyDescent="0.2">
      <c r="B12" s="295" t="s">
        <v>365</v>
      </c>
      <c r="C12" s="301" t="s">
        <v>366</v>
      </c>
      <c r="D12" s="299" t="s">
        <v>367</v>
      </c>
      <c r="E12" s="84" t="s">
        <v>368</v>
      </c>
      <c r="F12" s="75"/>
      <c r="G12" s="71"/>
      <c r="H12" s="71"/>
      <c r="I12" s="71"/>
      <c r="J12" s="287"/>
      <c r="K12" s="77" t="s">
        <v>369</v>
      </c>
      <c r="L12" s="199" t="s">
        <v>658</v>
      </c>
      <c r="M12" s="199" t="s">
        <v>659</v>
      </c>
      <c r="N12" s="221">
        <v>0</v>
      </c>
      <c r="O12" s="63"/>
      <c r="P12" s="59"/>
      <c r="Q12" s="60"/>
    </row>
    <row r="13" spans="2:18" ht="46.5" customHeight="1" x14ac:dyDescent="0.2">
      <c r="B13" s="295"/>
      <c r="C13" s="301"/>
      <c r="D13" s="299"/>
      <c r="E13" s="86" t="s">
        <v>370</v>
      </c>
      <c r="F13" s="72"/>
      <c r="G13" s="72"/>
      <c r="H13" s="71"/>
      <c r="I13" s="71"/>
      <c r="J13" s="287"/>
      <c r="K13" s="77" t="s">
        <v>371</v>
      </c>
      <c r="L13" s="77"/>
      <c r="M13" s="77"/>
      <c r="N13" s="219">
        <v>0</v>
      </c>
      <c r="O13" s="63"/>
      <c r="P13" s="62"/>
      <c r="Q13" s="60"/>
    </row>
    <row r="14" spans="2:18" ht="74.25" customHeight="1" x14ac:dyDescent="0.2">
      <c r="B14" s="295" t="s">
        <v>372</v>
      </c>
      <c r="C14" s="299" t="s">
        <v>373</v>
      </c>
      <c r="D14" s="299" t="s">
        <v>374</v>
      </c>
      <c r="E14" s="86" t="s">
        <v>375</v>
      </c>
      <c r="F14" s="71"/>
      <c r="G14" s="72"/>
      <c r="H14" s="72"/>
      <c r="I14" s="72"/>
      <c r="J14" s="287"/>
      <c r="K14" s="77" t="s">
        <v>124</v>
      </c>
      <c r="L14" s="199" t="s">
        <v>661</v>
      </c>
      <c r="M14" s="199" t="s">
        <v>704</v>
      </c>
      <c r="N14" s="222">
        <v>1</v>
      </c>
      <c r="O14" s="63"/>
      <c r="P14" s="62"/>
      <c r="Q14" s="60"/>
    </row>
    <row r="15" spans="2:18" ht="60.75" customHeight="1" x14ac:dyDescent="0.2">
      <c r="B15" s="295"/>
      <c r="C15" s="299"/>
      <c r="D15" s="299"/>
      <c r="E15" s="86" t="s">
        <v>376</v>
      </c>
      <c r="F15" s="71"/>
      <c r="G15" s="72"/>
      <c r="H15" s="72"/>
      <c r="I15" s="72"/>
      <c r="J15" s="287"/>
      <c r="K15" s="77" t="s">
        <v>377</v>
      </c>
      <c r="L15" s="199" t="s">
        <v>662</v>
      </c>
      <c r="M15" s="199" t="s">
        <v>663</v>
      </c>
      <c r="N15" s="222">
        <v>1</v>
      </c>
      <c r="O15" s="56"/>
      <c r="P15" s="59"/>
      <c r="Q15" s="60"/>
    </row>
    <row r="16" spans="2:18" ht="59.25" customHeight="1" x14ac:dyDescent="0.2">
      <c r="B16" s="295"/>
      <c r="C16" s="299"/>
      <c r="D16" s="299"/>
      <c r="E16" s="86" t="s">
        <v>378</v>
      </c>
      <c r="F16" s="71"/>
      <c r="G16" s="72"/>
      <c r="H16" s="72"/>
      <c r="I16" s="72"/>
      <c r="J16" s="287"/>
      <c r="K16" s="77" t="s">
        <v>377</v>
      </c>
      <c r="L16" s="199" t="s">
        <v>705</v>
      </c>
      <c r="M16" s="199" t="s">
        <v>664</v>
      </c>
      <c r="N16" s="222">
        <v>1</v>
      </c>
      <c r="O16" s="56"/>
      <c r="P16" s="59"/>
      <c r="Q16" s="60"/>
    </row>
    <row r="17" spans="2:17" ht="94.5" customHeight="1" x14ac:dyDescent="0.2">
      <c r="B17" s="295"/>
      <c r="C17" s="299"/>
      <c r="D17" s="299"/>
      <c r="E17" s="86" t="s">
        <v>393</v>
      </c>
      <c r="F17" s="71"/>
      <c r="G17" s="71"/>
      <c r="H17" s="71"/>
      <c r="I17" s="71"/>
      <c r="J17" s="287"/>
      <c r="K17" s="77" t="s">
        <v>394</v>
      </c>
      <c r="L17" s="200" t="s">
        <v>706</v>
      </c>
      <c r="M17" s="201"/>
      <c r="N17" s="221">
        <v>0</v>
      </c>
      <c r="O17" s="58"/>
      <c r="P17" s="59"/>
      <c r="Q17" s="60"/>
    </row>
    <row r="18" spans="2:17" ht="108.75" customHeight="1" x14ac:dyDescent="0.2">
      <c r="B18" s="295"/>
      <c r="C18" s="299"/>
      <c r="D18" s="299"/>
      <c r="E18" s="86" t="s">
        <v>379</v>
      </c>
      <c r="F18" s="71"/>
      <c r="G18" s="71"/>
      <c r="H18" s="71"/>
      <c r="I18" s="71"/>
      <c r="J18" s="287"/>
      <c r="K18" s="77" t="s">
        <v>396</v>
      </c>
      <c r="L18" s="199" t="s">
        <v>665</v>
      </c>
      <c r="M18" s="199" t="s">
        <v>666</v>
      </c>
      <c r="N18" s="221">
        <v>0</v>
      </c>
    </row>
    <row r="19" spans="2:17" ht="39.75" customHeight="1" x14ac:dyDescent="0.2">
      <c r="B19" s="295" t="s">
        <v>380</v>
      </c>
      <c r="C19" s="299" t="s">
        <v>381</v>
      </c>
      <c r="D19" s="299" t="s">
        <v>382</v>
      </c>
      <c r="E19" s="84" t="s">
        <v>383</v>
      </c>
      <c r="F19" s="72"/>
      <c r="G19" s="71"/>
      <c r="H19" s="72"/>
      <c r="I19" s="72"/>
      <c r="J19" s="287"/>
      <c r="K19" s="77" t="s">
        <v>124</v>
      </c>
      <c r="L19" s="77"/>
      <c r="M19" s="77"/>
      <c r="N19" s="219">
        <v>0</v>
      </c>
    </row>
    <row r="20" spans="2:17" ht="51.75" customHeight="1" x14ac:dyDescent="0.2">
      <c r="B20" s="295"/>
      <c r="C20" s="299"/>
      <c r="D20" s="299"/>
      <c r="E20" s="84" t="s">
        <v>384</v>
      </c>
      <c r="F20" s="72"/>
      <c r="G20" s="71"/>
      <c r="H20" s="71"/>
      <c r="I20" s="71"/>
      <c r="J20" s="287"/>
      <c r="K20" s="77" t="s">
        <v>124</v>
      </c>
      <c r="L20" s="77"/>
      <c r="M20" s="77"/>
      <c r="N20" s="219">
        <v>0</v>
      </c>
    </row>
    <row r="21" spans="2:17" ht="84.75" customHeight="1" thickBot="1" x14ac:dyDescent="0.25">
      <c r="B21" s="298"/>
      <c r="C21" s="300"/>
      <c r="D21" s="300"/>
      <c r="E21" s="87" t="s">
        <v>385</v>
      </c>
      <c r="F21" s="78"/>
      <c r="G21" s="78"/>
      <c r="H21" s="79"/>
      <c r="I21" s="80"/>
      <c r="J21" s="288"/>
      <c r="K21" s="81" t="s">
        <v>397</v>
      </c>
      <c r="L21" s="81"/>
      <c r="M21" s="81"/>
      <c r="N21" s="220">
        <v>0</v>
      </c>
    </row>
    <row r="23" spans="2:17" x14ac:dyDescent="0.2">
      <c r="B23" s="82" t="s">
        <v>398</v>
      </c>
    </row>
    <row r="24" spans="2:17" x14ac:dyDescent="0.2">
      <c r="B24" s="82" t="s">
        <v>399</v>
      </c>
    </row>
    <row r="25" spans="2:17" x14ac:dyDescent="0.2">
      <c r="B25" s="82" t="s">
        <v>400</v>
      </c>
    </row>
  </sheetData>
  <mergeCells count="28">
    <mergeCell ref="B14:B18"/>
    <mergeCell ref="C14:C18"/>
    <mergeCell ref="D14:D18"/>
    <mergeCell ref="D10:D11"/>
    <mergeCell ref="B12:B13"/>
    <mergeCell ref="C12:C13"/>
    <mergeCell ref="D12:D13"/>
    <mergeCell ref="C1:N1"/>
    <mergeCell ref="B3:C3"/>
    <mergeCell ref="B4:C4"/>
    <mergeCell ref="B5:C5"/>
    <mergeCell ref="D5:N5"/>
    <mergeCell ref="M7:M9"/>
    <mergeCell ref="L6:N6"/>
    <mergeCell ref="N7:N9"/>
    <mergeCell ref="J10:J21"/>
    <mergeCell ref="B7:C8"/>
    <mergeCell ref="D7:E8"/>
    <mergeCell ref="F7:I7"/>
    <mergeCell ref="F8:I8"/>
    <mergeCell ref="J7:J8"/>
    <mergeCell ref="B10:B11"/>
    <mergeCell ref="K7:K9"/>
    <mergeCell ref="L7:L9"/>
    <mergeCell ref="B19:B21"/>
    <mergeCell ref="C19:C21"/>
    <mergeCell ref="D19:D21"/>
    <mergeCell ref="C10:C11"/>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3"/>
  <sheetViews>
    <sheetView topLeftCell="J58" zoomScale="85" zoomScaleNormal="85" workbookViewId="0">
      <selection activeCell="Q8" sqref="Q8:Q61"/>
    </sheetView>
  </sheetViews>
  <sheetFormatPr baseColWidth="10" defaultRowHeight="14.25" x14ac:dyDescent="0.2"/>
  <cols>
    <col min="1" max="1" width="14.5703125" style="12" customWidth="1"/>
    <col min="2" max="2" width="15.42578125" style="12" customWidth="1"/>
    <col min="3" max="3" width="24.28515625" style="12" customWidth="1"/>
    <col min="4" max="4" width="22.85546875" style="32" customWidth="1"/>
    <col min="5" max="5" width="11.42578125" style="226" customWidth="1"/>
    <col min="6" max="6" width="36.28515625" style="19" customWidth="1"/>
    <col min="7" max="7" width="25.42578125" style="45" customWidth="1"/>
    <col min="8" max="8" width="26.28515625" style="46" customWidth="1"/>
    <col min="9" max="9" width="25.5703125" style="46" customWidth="1"/>
    <col min="10" max="10" width="26.5703125" style="45" customWidth="1"/>
    <col min="11" max="11" width="6.42578125" style="15" customWidth="1"/>
    <col min="12" max="12" width="7.42578125" style="15" customWidth="1"/>
    <col min="13" max="13" width="8.7109375" style="15" customWidth="1"/>
    <col min="14" max="14" width="26" style="226" customWidth="1"/>
    <col min="15" max="15" width="73.140625" style="226" customWidth="1"/>
    <col min="16" max="16" width="42.140625" style="226" customWidth="1"/>
    <col min="17" max="17" width="15.140625" style="226" customWidth="1"/>
    <col min="18" max="16384" width="11.42578125" style="12"/>
  </cols>
  <sheetData>
    <row r="1" spans="1:17" ht="93.75" customHeight="1" x14ac:dyDescent="0.2">
      <c r="A1" s="271"/>
      <c r="B1" s="271"/>
      <c r="C1" s="272" t="s">
        <v>521</v>
      </c>
      <c r="D1" s="272"/>
      <c r="E1" s="272"/>
      <c r="F1" s="272"/>
      <c r="G1" s="272"/>
      <c r="H1" s="272"/>
      <c r="I1" s="272"/>
      <c r="J1" s="272"/>
      <c r="K1" s="272"/>
      <c r="L1" s="272"/>
      <c r="M1" s="272"/>
      <c r="N1" s="272"/>
      <c r="O1" s="272"/>
      <c r="P1" s="272"/>
      <c r="Q1" s="12"/>
    </row>
    <row r="2" spans="1:17" ht="16.5" customHeight="1" x14ac:dyDescent="0.2"/>
    <row r="3" spans="1:17" ht="155.25" customHeight="1" thickBot="1" x14ac:dyDescent="0.25">
      <c r="A3" s="278" t="s">
        <v>168</v>
      </c>
      <c r="B3" s="278"/>
      <c r="C3" s="278"/>
      <c r="D3" s="278"/>
      <c r="E3" s="278"/>
      <c r="F3" s="278"/>
      <c r="G3" s="278"/>
      <c r="H3" s="278"/>
      <c r="I3" s="278"/>
      <c r="J3" s="278"/>
      <c r="K3" s="278"/>
      <c r="L3" s="278"/>
      <c r="M3" s="278"/>
      <c r="N3" s="278"/>
      <c r="O3" s="278"/>
      <c r="P3" s="278"/>
      <c r="Q3" s="12"/>
    </row>
    <row r="4" spans="1:17" ht="78.75" customHeight="1" thickTop="1" thickBot="1" x14ac:dyDescent="0.25">
      <c r="A4" s="275" t="s">
        <v>145</v>
      </c>
      <c r="B4" s="276"/>
      <c r="C4" s="276"/>
      <c r="D4" s="276"/>
      <c r="E4" s="276"/>
      <c r="F4" s="276"/>
      <c r="G4" s="276"/>
      <c r="H4" s="276"/>
      <c r="I4" s="276"/>
      <c r="J4" s="276"/>
      <c r="K4" s="276"/>
      <c r="L4" s="276"/>
      <c r="M4" s="276"/>
      <c r="N4" s="276"/>
      <c r="O4" s="276"/>
      <c r="P4" s="277"/>
      <c r="Q4" s="12"/>
    </row>
    <row r="5" spans="1:17" ht="17.25" customHeight="1" thickTop="1" thickBot="1" x14ac:dyDescent="0.3">
      <c r="O5" s="252" t="s">
        <v>657</v>
      </c>
      <c r="P5" s="252"/>
      <c r="Q5" s="252"/>
    </row>
    <row r="6" spans="1:17" ht="24" customHeight="1" thickBot="1" x14ac:dyDescent="0.25">
      <c r="A6" s="282" t="s">
        <v>144</v>
      </c>
      <c r="B6" s="253" t="s">
        <v>143</v>
      </c>
      <c r="C6" s="253" t="s">
        <v>0</v>
      </c>
      <c r="D6" s="253" t="s">
        <v>35</v>
      </c>
      <c r="E6" s="253" t="s">
        <v>36</v>
      </c>
      <c r="F6" s="253" t="s">
        <v>34</v>
      </c>
      <c r="G6" s="253" t="s">
        <v>310</v>
      </c>
      <c r="H6" s="253" t="s">
        <v>311</v>
      </c>
      <c r="I6" s="253" t="s">
        <v>1</v>
      </c>
      <c r="J6" s="253" t="s">
        <v>317</v>
      </c>
      <c r="K6" s="279" t="s">
        <v>38</v>
      </c>
      <c r="L6" s="280"/>
      <c r="M6" s="281"/>
      <c r="N6" s="253" t="s">
        <v>312</v>
      </c>
      <c r="O6" s="250" t="s">
        <v>636</v>
      </c>
      <c r="P6" s="250" t="s">
        <v>637</v>
      </c>
      <c r="Q6" s="250" t="s">
        <v>660</v>
      </c>
    </row>
    <row r="7" spans="1:17" ht="18" customHeight="1" x14ac:dyDescent="0.2">
      <c r="A7" s="283"/>
      <c r="B7" s="257"/>
      <c r="C7" s="257"/>
      <c r="D7" s="257"/>
      <c r="E7" s="257"/>
      <c r="F7" s="257"/>
      <c r="G7" s="256"/>
      <c r="H7" s="257"/>
      <c r="I7" s="255"/>
      <c r="J7" s="255"/>
      <c r="K7" s="7" t="s">
        <v>41</v>
      </c>
      <c r="L7" s="8" t="s">
        <v>39</v>
      </c>
      <c r="M7" s="9" t="s">
        <v>40</v>
      </c>
      <c r="N7" s="254"/>
      <c r="O7" s="251"/>
      <c r="P7" s="251"/>
      <c r="Q7" s="251"/>
    </row>
    <row r="8" spans="1:17" ht="124.5" customHeight="1" x14ac:dyDescent="0.2">
      <c r="A8" s="267" t="s">
        <v>129</v>
      </c>
      <c r="B8" s="267" t="s">
        <v>130</v>
      </c>
      <c r="C8" s="2" t="s">
        <v>50</v>
      </c>
      <c r="D8" s="29" t="s">
        <v>2</v>
      </c>
      <c r="E8" s="224" t="s">
        <v>37</v>
      </c>
      <c r="F8" s="231" t="s">
        <v>244</v>
      </c>
      <c r="G8" s="231" t="s">
        <v>256</v>
      </c>
      <c r="H8" s="26" t="s">
        <v>247</v>
      </c>
      <c r="I8" s="224" t="s">
        <v>248</v>
      </c>
      <c r="J8" s="231" t="s">
        <v>707</v>
      </c>
      <c r="K8" s="224"/>
      <c r="L8" s="224"/>
      <c r="M8" s="224" t="s">
        <v>3</v>
      </c>
      <c r="N8" s="5" t="s">
        <v>78</v>
      </c>
      <c r="O8" s="196" t="s">
        <v>806</v>
      </c>
      <c r="P8" s="196" t="s">
        <v>667</v>
      </c>
      <c r="Q8" s="245">
        <v>1</v>
      </c>
    </row>
    <row r="9" spans="1:17" ht="104.25" customHeight="1" x14ac:dyDescent="0.2">
      <c r="A9" s="268"/>
      <c r="B9" s="268"/>
      <c r="C9" s="2" t="s">
        <v>50</v>
      </c>
      <c r="D9" s="29" t="s">
        <v>2</v>
      </c>
      <c r="E9" s="224" t="s">
        <v>42</v>
      </c>
      <c r="F9" s="231" t="s">
        <v>245</v>
      </c>
      <c r="G9" s="34" t="s">
        <v>257</v>
      </c>
      <c r="H9" s="26" t="s">
        <v>246</v>
      </c>
      <c r="I9" s="224" t="s">
        <v>708</v>
      </c>
      <c r="J9" s="231" t="s">
        <v>337</v>
      </c>
      <c r="K9" s="224"/>
      <c r="L9" s="224" t="s">
        <v>3</v>
      </c>
      <c r="N9" s="5" t="s">
        <v>4</v>
      </c>
      <c r="O9" s="196" t="s">
        <v>829</v>
      </c>
      <c r="P9" s="196" t="s">
        <v>667</v>
      </c>
      <c r="Q9" s="215">
        <v>0.66</v>
      </c>
    </row>
    <row r="10" spans="1:17" ht="106.5" customHeight="1" x14ac:dyDescent="0.2">
      <c r="A10" s="268"/>
      <c r="B10" s="268"/>
      <c r="C10" s="2" t="s">
        <v>50</v>
      </c>
      <c r="D10" s="33" t="s">
        <v>2</v>
      </c>
      <c r="E10" s="224" t="s">
        <v>43</v>
      </c>
      <c r="F10" s="34" t="s">
        <v>411</v>
      </c>
      <c r="G10" s="34" t="s">
        <v>258</v>
      </c>
      <c r="H10" s="26" t="s">
        <v>178</v>
      </c>
      <c r="I10" s="26" t="s">
        <v>179</v>
      </c>
      <c r="J10" s="231" t="s">
        <v>334</v>
      </c>
      <c r="K10" s="26"/>
      <c r="L10" s="26" t="s">
        <v>3</v>
      </c>
      <c r="M10" s="26"/>
      <c r="N10" s="35" t="s">
        <v>338</v>
      </c>
      <c r="O10" s="202" t="s">
        <v>785</v>
      </c>
      <c r="P10" s="203" t="s">
        <v>807</v>
      </c>
      <c r="Q10" s="246">
        <v>1</v>
      </c>
    </row>
    <row r="11" spans="1:17" ht="93.75" customHeight="1" x14ac:dyDescent="0.2">
      <c r="A11" s="268"/>
      <c r="B11" s="268"/>
      <c r="C11" s="2" t="s">
        <v>50</v>
      </c>
      <c r="D11" s="33" t="s">
        <v>2</v>
      </c>
      <c r="E11" s="224" t="s">
        <v>44</v>
      </c>
      <c r="F11" s="34" t="s">
        <v>413</v>
      </c>
      <c r="G11" s="34" t="s">
        <v>414</v>
      </c>
      <c r="H11" s="26" t="s">
        <v>415</v>
      </c>
      <c r="I11" s="26" t="s">
        <v>416</v>
      </c>
      <c r="J11" s="231" t="s">
        <v>513</v>
      </c>
      <c r="K11" s="26" t="s">
        <v>3</v>
      </c>
      <c r="L11" s="26" t="s">
        <v>3</v>
      </c>
      <c r="M11" s="26"/>
      <c r="N11" s="35" t="s">
        <v>412</v>
      </c>
      <c r="O11" s="195" t="s">
        <v>638</v>
      </c>
      <c r="P11" s="195" t="s">
        <v>710</v>
      </c>
      <c r="Q11" s="246">
        <v>1</v>
      </c>
    </row>
    <row r="12" spans="1:17" ht="70.5" customHeight="1" x14ac:dyDescent="0.2">
      <c r="A12" s="268"/>
      <c r="B12" s="268"/>
      <c r="C12" s="2" t="s">
        <v>50</v>
      </c>
      <c r="D12" s="33" t="s">
        <v>2</v>
      </c>
      <c r="E12" s="224" t="s">
        <v>45</v>
      </c>
      <c r="F12" s="34" t="s">
        <v>514</v>
      </c>
      <c r="G12" s="34" t="s">
        <v>515</v>
      </c>
      <c r="H12" s="26" t="s">
        <v>516</v>
      </c>
      <c r="I12" s="26" t="s">
        <v>517</v>
      </c>
      <c r="J12" s="34" t="s">
        <v>711</v>
      </c>
      <c r="K12" s="26"/>
      <c r="L12" s="26" t="s">
        <v>3</v>
      </c>
      <c r="M12" s="26"/>
      <c r="N12" s="35" t="s">
        <v>49</v>
      </c>
      <c r="O12" s="195" t="s">
        <v>817</v>
      </c>
      <c r="P12" s="195"/>
      <c r="Q12" s="243">
        <v>0</v>
      </c>
    </row>
    <row r="13" spans="1:17" ht="84" customHeight="1" x14ac:dyDescent="0.2">
      <c r="A13" s="268"/>
      <c r="B13" s="268"/>
      <c r="C13" s="2" t="s">
        <v>50</v>
      </c>
      <c r="D13" s="29" t="s">
        <v>6</v>
      </c>
      <c r="E13" s="224" t="s">
        <v>46</v>
      </c>
      <c r="F13" s="231" t="s">
        <v>309</v>
      </c>
      <c r="G13" s="231" t="s">
        <v>259</v>
      </c>
      <c r="H13" s="47" t="s">
        <v>249</v>
      </c>
      <c r="I13" s="47" t="s">
        <v>314</v>
      </c>
      <c r="J13" s="231" t="s">
        <v>339</v>
      </c>
      <c r="K13" s="224" t="s">
        <v>3</v>
      </c>
      <c r="L13" s="224"/>
      <c r="M13" s="224"/>
      <c r="N13" s="5" t="s">
        <v>4</v>
      </c>
      <c r="O13" s="231" t="s">
        <v>808</v>
      </c>
      <c r="P13" s="5" t="s">
        <v>668</v>
      </c>
      <c r="Q13" s="245">
        <v>1</v>
      </c>
    </row>
    <row r="14" spans="1:17" ht="123.75" customHeight="1" x14ac:dyDescent="0.2">
      <c r="A14" s="268"/>
      <c r="B14" s="268"/>
      <c r="C14" s="2" t="s">
        <v>50</v>
      </c>
      <c r="D14" s="29" t="s">
        <v>6</v>
      </c>
      <c r="E14" s="224" t="s">
        <v>47</v>
      </c>
      <c r="F14" s="231" t="s">
        <v>146</v>
      </c>
      <c r="G14" s="231" t="s">
        <v>260</v>
      </c>
      <c r="H14" s="224" t="s">
        <v>261</v>
      </c>
      <c r="I14" s="224" t="s">
        <v>180</v>
      </c>
      <c r="J14" s="231" t="s">
        <v>340</v>
      </c>
      <c r="K14" s="224"/>
      <c r="L14" s="224" t="s">
        <v>3</v>
      </c>
      <c r="M14" s="224"/>
      <c r="N14" s="5" t="s">
        <v>9</v>
      </c>
      <c r="O14" s="231" t="s">
        <v>809</v>
      </c>
      <c r="P14" s="224" t="s">
        <v>668</v>
      </c>
      <c r="Q14" s="240">
        <v>0.5</v>
      </c>
    </row>
    <row r="15" spans="1:17" ht="124.5" customHeight="1" x14ac:dyDescent="0.2">
      <c r="A15" s="268"/>
      <c r="B15" s="268"/>
      <c r="C15" s="2" t="s">
        <v>50</v>
      </c>
      <c r="D15" s="29" t="s">
        <v>10</v>
      </c>
      <c r="E15" s="224" t="s">
        <v>48</v>
      </c>
      <c r="F15" s="231" t="s">
        <v>169</v>
      </c>
      <c r="G15" s="231" t="s">
        <v>267</v>
      </c>
      <c r="H15" s="224" t="s">
        <v>182</v>
      </c>
      <c r="I15" s="224" t="s">
        <v>181</v>
      </c>
      <c r="J15" s="231" t="s">
        <v>342</v>
      </c>
      <c r="K15" s="224" t="s">
        <v>3</v>
      </c>
      <c r="L15" s="224" t="s">
        <v>3</v>
      </c>
      <c r="M15" s="224" t="s">
        <v>3</v>
      </c>
      <c r="N15" s="5" t="s">
        <v>341</v>
      </c>
      <c r="O15" s="196" t="s">
        <v>761</v>
      </c>
      <c r="P15" s="196" t="s">
        <v>754</v>
      </c>
      <c r="Q15" s="240">
        <v>0.2</v>
      </c>
    </row>
    <row r="16" spans="1:17" ht="97.5" customHeight="1" x14ac:dyDescent="0.2">
      <c r="A16" s="270"/>
      <c r="B16" s="270"/>
      <c r="C16" s="2" t="s">
        <v>50</v>
      </c>
      <c r="D16" s="29" t="s">
        <v>11</v>
      </c>
      <c r="E16" s="224" t="s">
        <v>51</v>
      </c>
      <c r="F16" s="231" t="s">
        <v>250</v>
      </c>
      <c r="G16" s="231" t="s">
        <v>268</v>
      </c>
      <c r="H16" s="224" t="s">
        <v>424</v>
      </c>
      <c r="I16" s="224" t="s">
        <v>262</v>
      </c>
      <c r="J16" s="231" t="s">
        <v>417</v>
      </c>
      <c r="K16" s="224" t="s">
        <v>3</v>
      </c>
      <c r="L16" s="224" t="s">
        <v>3</v>
      </c>
      <c r="M16" s="224" t="s">
        <v>3</v>
      </c>
      <c r="N16" s="5" t="s">
        <v>12</v>
      </c>
      <c r="O16" s="196" t="s">
        <v>818</v>
      </c>
      <c r="P16" s="196" t="s">
        <v>819</v>
      </c>
      <c r="Q16" s="215">
        <v>0.66</v>
      </c>
    </row>
    <row r="17" spans="1:17" s="13" customFormat="1" ht="124.5" customHeight="1" x14ac:dyDescent="0.2">
      <c r="A17" s="263" t="s">
        <v>136</v>
      </c>
      <c r="B17" s="273" t="s">
        <v>135</v>
      </c>
      <c r="C17" s="2" t="s">
        <v>83</v>
      </c>
      <c r="D17" s="29" t="s">
        <v>79</v>
      </c>
      <c r="E17" s="224" t="s">
        <v>52</v>
      </c>
      <c r="F17" s="231" t="s">
        <v>147</v>
      </c>
      <c r="G17" s="231" t="s">
        <v>269</v>
      </c>
      <c r="H17" s="224" t="s">
        <v>263</v>
      </c>
      <c r="I17" s="224" t="s">
        <v>264</v>
      </c>
      <c r="J17" s="231" t="s">
        <v>343</v>
      </c>
      <c r="K17" s="11" t="s">
        <v>3</v>
      </c>
      <c r="L17" s="11" t="s">
        <v>3</v>
      </c>
      <c r="M17" s="11" t="s">
        <v>3</v>
      </c>
      <c r="N17" s="5" t="s">
        <v>716</v>
      </c>
      <c r="O17" s="196" t="s">
        <v>817</v>
      </c>
      <c r="P17" s="196"/>
      <c r="Q17" s="240">
        <v>0.33</v>
      </c>
    </row>
    <row r="18" spans="1:17" s="13" customFormat="1" ht="99.75" customHeight="1" x14ac:dyDescent="0.2">
      <c r="A18" s="264"/>
      <c r="B18" s="274"/>
      <c r="C18" s="2" t="s">
        <v>83</v>
      </c>
      <c r="D18" s="17" t="s">
        <v>53</v>
      </c>
      <c r="E18" s="224" t="s">
        <v>56</v>
      </c>
      <c r="F18" s="231" t="s">
        <v>148</v>
      </c>
      <c r="G18" s="231" t="s">
        <v>265</v>
      </c>
      <c r="H18" s="224" t="s">
        <v>187</v>
      </c>
      <c r="I18" s="26" t="s">
        <v>149</v>
      </c>
      <c r="J18" s="231" t="s">
        <v>717</v>
      </c>
      <c r="K18" s="10" t="s">
        <v>3</v>
      </c>
      <c r="L18" s="10"/>
      <c r="M18" s="27"/>
      <c r="N18" s="5" t="s">
        <v>80</v>
      </c>
      <c r="O18" s="202" t="s">
        <v>785</v>
      </c>
      <c r="P18" s="203" t="s">
        <v>807</v>
      </c>
      <c r="Q18" s="245">
        <v>1</v>
      </c>
    </row>
    <row r="19" spans="1:17" s="13" customFormat="1" ht="135" customHeight="1" x14ac:dyDescent="0.2">
      <c r="A19" s="264"/>
      <c r="B19" s="274"/>
      <c r="C19" s="2" t="s">
        <v>83</v>
      </c>
      <c r="D19" s="17" t="s">
        <v>81</v>
      </c>
      <c r="E19" s="224" t="s">
        <v>57</v>
      </c>
      <c r="F19" s="231" t="s">
        <v>188</v>
      </c>
      <c r="G19" s="231" t="s">
        <v>266</v>
      </c>
      <c r="H19" s="26" t="s">
        <v>189</v>
      </c>
      <c r="I19" s="26" t="s">
        <v>425</v>
      </c>
      <c r="J19" s="231" t="s">
        <v>344</v>
      </c>
      <c r="K19" s="10" t="s">
        <v>3</v>
      </c>
      <c r="L19" s="10"/>
      <c r="M19" s="27"/>
      <c r="N19" s="5" t="s">
        <v>423</v>
      </c>
      <c r="O19" s="197" t="s">
        <v>817</v>
      </c>
      <c r="P19" s="197"/>
      <c r="Q19" s="240">
        <v>0.5</v>
      </c>
    </row>
    <row r="20" spans="1:17" s="13" customFormat="1" ht="84.75" customHeight="1" x14ac:dyDescent="0.2">
      <c r="A20" s="264"/>
      <c r="B20" s="274"/>
      <c r="C20" s="37" t="s">
        <v>83</v>
      </c>
      <c r="D20" s="38" t="s">
        <v>184</v>
      </c>
      <c r="E20" s="224" t="s">
        <v>58</v>
      </c>
      <c r="F20" s="231" t="s">
        <v>190</v>
      </c>
      <c r="G20" s="231" t="s">
        <v>270</v>
      </c>
      <c r="H20" s="224" t="s">
        <v>426</v>
      </c>
      <c r="I20" s="48" t="s">
        <v>186</v>
      </c>
      <c r="J20" s="231" t="s">
        <v>511</v>
      </c>
      <c r="K20" s="20"/>
      <c r="L20" s="20" t="s">
        <v>3</v>
      </c>
      <c r="M20" s="20" t="s">
        <v>3</v>
      </c>
      <c r="N20" s="21" t="s">
        <v>183</v>
      </c>
      <c r="O20" s="197" t="s">
        <v>817</v>
      </c>
      <c r="P20" s="197"/>
      <c r="Q20" s="218">
        <v>0</v>
      </c>
    </row>
    <row r="21" spans="1:17" s="13" customFormat="1" ht="84" x14ac:dyDescent="0.2">
      <c r="A21" s="264"/>
      <c r="B21" s="274"/>
      <c r="C21" s="37" t="s">
        <v>83</v>
      </c>
      <c r="D21" s="39" t="s">
        <v>82</v>
      </c>
      <c r="E21" s="224" t="s">
        <v>59</v>
      </c>
      <c r="F21" s="231" t="s">
        <v>719</v>
      </c>
      <c r="G21" s="231" t="s">
        <v>313</v>
      </c>
      <c r="H21" s="224" t="s">
        <v>185</v>
      </c>
      <c r="I21" s="48" t="s">
        <v>720</v>
      </c>
      <c r="J21" s="231" t="s">
        <v>512</v>
      </c>
      <c r="K21" s="20"/>
      <c r="L21" s="20" t="s">
        <v>3</v>
      </c>
      <c r="M21" s="20" t="s">
        <v>3</v>
      </c>
      <c r="N21" s="21" t="s">
        <v>183</v>
      </c>
      <c r="O21" s="197" t="s">
        <v>817</v>
      </c>
      <c r="P21" s="197"/>
      <c r="Q21" s="218">
        <v>0</v>
      </c>
    </row>
    <row r="22" spans="1:17" ht="409.5" x14ac:dyDescent="0.2">
      <c r="A22" s="263" t="s">
        <v>137</v>
      </c>
      <c r="B22" s="267" t="s">
        <v>138</v>
      </c>
      <c r="C22" s="2" t="s">
        <v>13</v>
      </c>
      <c r="D22" s="29" t="s">
        <v>54</v>
      </c>
      <c r="E22" s="224" t="s">
        <v>60</v>
      </c>
      <c r="F22" s="231" t="s">
        <v>315</v>
      </c>
      <c r="G22" s="231" t="s">
        <v>272</v>
      </c>
      <c r="H22" s="224" t="s">
        <v>194</v>
      </c>
      <c r="I22" s="224" t="s">
        <v>196</v>
      </c>
      <c r="J22" s="231" t="s">
        <v>345</v>
      </c>
      <c r="K22" s="224" t="s">
        <v>3</v>
      </c>
      <c r="L22" s="224" t="s">
        <v>3</v>
      </c>
      <c r="M22" s="224" t="s">
        <v>3</v>
      </c>
      <c r="N22" s="5" t="s">
        <v>14</v>
      </c>
      <c r="O22" s="197" t="s">
        <v>755</v>
      </c>
      <c r="P22" s="197" t="s">
        <v>756</v>
      </c>
      <c r="Q22" s="214">
        <v>0.66600000000000004</v>
      </c>
    </row>
    <row r="23" spans="1:17" ht="70.5" customHeight="1" x14ac:dyDescent="0.2">
      <c r="A23" s="264"/>
      <c r="B23" s="268"/>
      <c r="C23" s="2" t="s">
        <v>13</v>
      </c>
      <c r="D23" s="29" t="s">
        <v>54</v>
      </c>
      <c r="E23" s="224" t="s">
        <v>61</v>
      </c>
      <c r="F23" s="231" t="s">
        <v>195</v>
      </c>
      <c r="G23" s="231" t="s">
        <v>271</v>
      </c>
      <c r="H23" s="224" t="s">
        <v>253</v>
      </c>
      <c r="I23" s="26" t="s">
        <v>252</v>
      </c>
      <c r="J23" s="34" t="s">
        <v>722</v>
      </c>
      <c r="K23" s="16" t="s">
        <v>3</v>
      </c>
      <c r="L23" s="16" t="s">
        <v>3</v>
      </c>
      <c r="M23" s="16" t="s">
        <v>3</v>
      </c>
      <c r="N23" s="5" t="s">
        <v>7</v>
      </c>
      <c r="O23" s="196" t="s">
        <v>764</v>
      </c>
      <c r="P23" s="236" t="s">
        <v>765</v>
      </c>
      <c r="Q23" s="214">
        <v>0.84589999999999999</v>
      </c>
    </row>
    <row r="24" spans="1:17" ht="135.75" customHeight="1" x14ac:dyDescent="0.2">
      <c r="A24" s="264"/>
      <c r="B24" s="268"/>
      <c r="C24" s="2" t="s">
        <v>13</v>
      </c>
      <c r="D24" s="29" t="s">
        <v>54</v>
      </c>
      <c r="E24" s="224" t="s">
        <v>62</v>
      </c>
      <c r="F24" s="231" t="s">
        <v>335</v>
      </c>
      <c r="G24" s="231" t="s">
        <v>273</v>
      </c>
      <c r="H24" s="224" t="s">
        <v>191</v>
      </c>
      <c r="I24" s="224" t="s">
        <v>15</v>
      </c>
      <c r="J24" s="231" t="s">
        <v>723</v>
      </c>
      <c r="K24" s="224" t="s">
        <v>3</v>
      </c>
      <c r="L24" s="224" t="s">
        <v>5</v>
      </c>
      <c r="M24" s="224" t="s">
        <v>5</v>
      </c>
      <c r="N24" s="5" t="s">
        <v>7</v>
      </c>
      <c r="O24" s="202" t="s">
        <v>785</v>
      </c>
      <c r="P24" s="203" t="s">
        <v>807</v>
      </c>
      <c r="Q24" s="245">
        <v>1</v>
      </c>
    </row>
    <row r="25" spans="1:17" ht="70.5" customHeight="1" x14ac:dyDescent="0.2">
      <c r="A25" s="264"/>
      <c r="B25" s="268"/>
      <c r="C25" s="2" t="s">
        <v>13</v>
      </c>
      <c r="D25" s="29" t="s">
        <v>54</v>
      </c>
      <c r="E25" s="224" t="s">
        <v>63</v>
      </c>
      <c r="F25" s="231" t="s">
        <v>251</v>
      </c>
      <c r="G25" s="231" t="s">
        <v>274</v>
      </c>
      <c r="H25" s="224" t="s">
        <v>192</v>
      </c>
      <c r="I25" s="224" t="s">
        <v>150</v>
      </c>
      <c r="J25" s="231" t="s">
        <v>518</v>
      </c>
      <c r="K25" s="224"/>
      <c r="L25" s="224"/>
      <c r="M25" s="224" t="s">
        <v>3</v>
      </c>
      <c r="N25" s="5" t="s">
        <v>7</v>
      </c>
      <c r="O25" s="196" t="s">
        <v>767</v>
      </c>
      <c r="P25" s="5" t="s">
        <v>766</v>
      </c>
      <c r="Q25" s="215">
        <v>0.1</v>
      </c>
    </row>
    <row r="26" spans="1:17" ht="103.5" customHeight="1" x14ac:dyDescent="0.2">
      <c r="A26" s="264"/>
      <c r="B26" s="268"/>
      <c r="C26" s="2" t="s">
        <v>13</v>
      </c>
      <c r="D26" s="29" t="s">
        <v>54</v>
      </c>
      <c r="E26" s="224" t="s">
        <v>64</v>
      </c>
      <c r="F26" s="231" t="s">
        <v>254</v>
      </c>
      <c r="G26" s="231" t="s">
        <v>275</v>
      </c>
      <c r="H26" s="224" t="s">
        <v>193</v>
      </c>
      <c r="I26" s="224" t="s">
        <v>255</v>
      </c>
      <c r="J26" s="231" t="s">
        <v>724</v>
      </c>
      <c r="K26" s="224"/>
      <c r="L26" s="224" t="s">
        <v>3</v>
      </c>
      <c r="M26" s="224" t="s">
        <v>3</v>
      </c>
      <c r="N26" s="5" t="s">
        <v>7</v>
      </c>
      <c r="O26" s="196" t="s">
        <v>768</v>
      </c>
      <c r="P26" s="5" t="s">
        <v>769</v>
      </c>
      <c r="Q26" s="215">
        <v>0.5</v>
      </c>
    </row>
    <row r="27" spans="1:17" ht="230.25" customHeight="1" x14ac:dyDescent="0.2">
      <c r="A27" s="264"/>
      <c r="B27" s="268"/>
      <c r="C27" s="2" t="s">
        <v>13</v>
      </c>
      <c r="D27" s="29" t="s">
        <v>54</v>
      </c>
      <c r="E27" s="224" t="s">
        <v>410</v>
      </c>
      <c r="F27" s="231" t="s">
        <v>198</v>
      </c>
      <c r="G27" s="231" t="s">
        <v>277</v>
      </c>
      <c r="H27" s="224" t="s">
        <v>197</v>
      </c>
      <c r="I27" s="224" t="s">
        <v>276</v>
      </c>
      <c r="J27" s="231" t="s">
        <v>318</v>
      </c>
      <c r="K27" s="16" t="s">
        <v>3</v>
      </c>
      <c r="L27" s="16" t="s">
        <v>8</v>
      </c>
      <c r="M27" s="16" t="s">
        <v>3</v>
      </c>
      <c r="N27" s="5" t="s">
        <v>7</v>
      </c>
      <c r="O27" s="196" t="s">
        <v>770</v>
      </c>
      <c r="P27" s="237" t="s">
        <v>771</v>
      </c>
      <c r="Q27" s="245">
        <v>1</v>
      </c>
    </row>
    <row r="28" spans="1:17" ht="171" customHeight="1" thickBot="1" x14ac:dyDescent="0.25">
      <c r="A28" s="264"/>
      <c r="B28" s="268"/>
      <c r="C28" s="2" t="s">
        <v>13</v>
      </c>
      <c r="D28" s="29" t="s">
        <v>55</v>
      </c>
      <c r="E28" s="224" t="s">
        <v>66</v>
      </c>
      <c r="F28" s="231" t="s">
        <v>427</v>
      </c>
      <c r="G28" s="231" t="s">
        <v>336</v>
      </c>
      <c r="H28" s="224" t="s">
        <v>200</v>
      </c>
      <c r="I28" s="224" t="s">
        <v>199</v>
      </c>
      <c r="J28" s="231" t="s">
        <v>325</v>
      </c>
      <c r="K28" s="16" t="s">
        <v>3</v>
      </c>
      <c r="L28" s="16" t="s">
        <v>3</v>
      </c>
      <c r="M28" s="16" t="s">
        <v>3</v>
      </c>
      <c r="N28" s="5" t="s">
        <v>16</v>
      </c>
      <c r="O28" s="210" t="s">
        <v>817</v>
      </c>
      <c r="P28" s="196"/>
      <c r="Q28" s="240">
        <v>0.33</v>
      </c>
    </row>
    <row r="29" spans="1:17" ht="222" customHeight="1" thickBot="1" x14ac:dyDescent="0.25">
      <c r="A29" s="264"/>
      <c r="B29" s="268"/>
      <c r="C29" s="2" t="s">
        <v>13</v>
      </c>
      <c r="D29" s="29" t="s">
        <v>55</v>
      </c>
      <c r="E29" s="224" t="s">
        <v>67</v>
      </c>
      <c r="F29" s="231" t="s">
        <v>326</v>
      </c>
      <c r="G29" s="231" t="s">
        <v>327</v>
      </c>
      <c r="H29" s="224" t="s">
        <v>329</v>
      </c>
      <c r="I29" s="224" t="s">
        <v>328</v>
      </c>
      <c r="J29" s="231" t="s">
        <v>519</v>
      </c>
      <c r="K29" s="224" t="s">
        <v>3</v>
      </c>
      <c r="L29" s="224" t="s">
        <v>3</v>
      </c>
      <c r="M29" s="224" t="s">
        <v>3</v>
      </c>
      <c r="N29" s="5" t="s">
        <v>16</v>
      </c>
      <c r="O29" s="211" t="s">
        <v>817</v>
      </c>
      <c r="P29" s="196"/>
      <c r="Q29" s="240">
        <v>0.33</v>
      </c>
    </row>
    <row r="30" spans="1:17" ht="105.75" customHeight="1" x14ac:dyDescent="0.2">
      <c r="A30" s="264"/>
      <c r="B30" s="268"/>
      <c r="C30" s="2" t="s">
        <v>13</v>
      </c>
      <c r="D30" s="29" t="s">
        <v>55</v>
      </c>
      <c r="E30" s="224" t="s">
        <v>70</v>
      </c>
      <c r="F30" s="231" t="s">
        <v>330</v>
      </c>
      <c r="G30" s="231" t="s">
        <v>727</v>
      </c>
      <c r="H30" s="224" t="s">
        <v>332</v>
      </c>
      <c r="I30" s="64" t="s">
        <v>331</v>
      </c>
      <c r="J30" s="231" t="s">
        <v>333</v>
      </c>
      <c r="K30" s="224" t="s">
        <v>3</v>
      </c>
      <c r="L30" s="224" t="s">
        <v>3</v>
      </c>
      <c r="M30" s="224" t="s">
        <v>3</v>
      </c>
      <c r="N30" s="5" t="s">
        <v>17</v>
      </c>
      <c r="O30" s="196" t="s">
        <v>817</v>
      </c>
      <c r="P30" s="196"/>
      <c r="Q30" s="218">
        <v>0</v>
      </c>
    </row>
    <row r="31" spans="1:17" ht="108" x14ac:dyDescent="0.2">
      <c r="A31" s="264"/>
      <c r="B31" s="268"/>
      <c r="C31" s="2" t="s">
        <v>13</v>
      </c>
      <c r="D31" s="29" t="s">
        <v>55</v>
      </c>
      <c r="E31" s="224" t="s">
        <v>71</v>
      </c>
      <c r="F31" s="231" t="s">
        <v>151</v>
      </c>
      <c r="G31" s="231" t="s">
        <v>278</v>
      </c>
      <c r="H31" s="224" t="s">
        <v>201</v>
      </c>
      <c r="I31" s="224" t="s">
        <v>65</v>
      </c>
      <c r="J31" s="231" t="s">
        <v>346</v>
      </c>
      <c r="K31" s="16" t="s">
        <v>3</v>
      </c>
      <c r="L31" s="16" t="s">
        <v>3</v>
      </c>
      <c r="M31" s="16" t="s">
        <v>3</v>
      </c>
      <c r="N31" s="5" t="s">
        <v>18</v>
      </c>
      <c r="O31" s="197" t="s">
        <v>817</v>
      </c>
      <c r="P31" s="197"/>
      <c r="Q31" s="240">
        <v>0.33</v>
      </c>
    </row>
    <row r="32" spans="1:17" ht="139.5" customHeight="1" x14ac:dyDescent="0.2">
      <c r="A32" s="264"/>
      <c r="B32" s="268"/>
      <c r="C32" s="2" t="s">
        <v>13</v>
      </c>
      <c r="D32" s="29" t="s">
        <v>55</v>
      </c>
      <c r="E32" s="224" t="s">
        <v>72</v>
      </c>
      <c r="F32" s="231" t="s">
        <v>152</v>
      </c>
      <c r="G32" s="231" t="s">
        <v>729</v>
      </c>
      <c r="H32" s="224" t="s">
        <v>202</v>
      </c>
      <c r="I32" s="224" t="s">
        <v>203</v>
      </c>
      <c r="J32" s="224" t="s">
        <v>401</v>
      </c>
      <c r="K32" s="16"/>
      <c r="L32" s="16" t="s">
        <v>5</v>
      </c>
      <c r="M32" s="16" t="s">
        <v>8</v>
      </c>
      <c r="N32" s="5" t="s">
        <v>68</v>
      </c>
      <c r="O32" s="196" t="s">
        <v>772</v>
      </c>
      <c r="P32" s="236" t="s">
        <v>773</v>
      </c>
      <c r="Q32" s="215">
        <v>0.4</v>
      </c>
    </row>
    <row r="33" spans="1:17" ht="213.75" x14ac:dyDescent="0.2">
      <c r="A33" s="264"/>
      <c r="B33" s="268"/>
      <c r="C33" s="2" t="s">
        <v>13</v>
      </c>
      <c r="D33" s="29" t="s">
        <v>55</v>
      </c>
      <c r="E33" s="224" t="s">
        <v>76</v>
      </c>
      <c r="F33" s="231" t="s">
        <v>153</v>
      </c>
      <c r="G33" s="231" t="s">
        <v>279</v>
      </c>
      <c r="H33" s="224" t="s">
        <v>731</v>
      </c>
      <c r="I33" s="224" t="s">
        <v>732</v>
      </c>
      <c r="J33" s="231" t="s">
        <v>402</v>
      </c>
      <c r="K33" s="16"/>
      <c r="L33" s="16"/>
      <c r="M33" s="16" t="s">
        <v>3</v>
      </c>
      <c r="N33" s="5" t="s">
        <v>69</v>
      </c>
      <c r="O33" s="196" t="s">
        <v>810</v>
      </c>
      <c r="P33" s="236" t="s">
        <v>811</v>
      </c>
      <c r="Q33" s="215">
        <v>0.4</v>
      </c>
    </row>
    <row r="34" spans="1:17" ht="105.75" customHeight="1" x14ac:dyDescent="0.2">
      <c r="A34" s="264"/>
      <c r="B34" s="268"/>
      <c r="C34" s="2" t="s">
        <v>13</v>
      </c>
      <c r="D34" s="29" t="s">
        <v>55</v>
      </c>
      <c r="E34" s="224" t="s">
        <v>77</v>
      </c>
      <c r="F34" s="231" t="s">
        <v>154</v>
      </c>
      <c r="G34" s="231" t="s">
        <v>280</v>
      </c>
      <c r="H34" s="224" t="s">
        <v>204</v>
      </c>
      <c r="I34" s="224" t="s">
        <v>205</v>
      </c>
      <c r="J34" s="231" t="s">
        <v>403</v>
      </c>
      <c r="K34" s="16"/>
      <c r="L34" s="224"/>
      <c r="M34" s="224" t="s">
        <v>3</v>
      </c>
      <c r="N34" s="5" t="s">
        <v>733</v>
      </c>
      <c r="O34" s="196" t="s">
        <v>772</v>
      </c>
      <c r="P34" s="236" t="s">
        <v>773</v>
      </c>
      <c r="Q34" s="215">
        <v>0.4</v>
      </c>
    </row>
    <row r="35" spans="1:17" ht="107.25" customHeight="1" x14ac:dyDescent="0.2">
      <c r="A35" s="264"/>
      <c r="B35" s="268"/>
      <c r="C35" s="22" t="s">
        <v>13</v>
      </c>
      <c r="D35" s="30" t="s">
        <v>55</v>
      </c>
      <c r="E35" s="224" t="s">
        <v>86</v>
      </c>
      <c r="F35" s="36" t="s">
        <v>170</v>
      </c>
      <c r="G35" s="36" t="s">
        <v>281</v>
      </c>
      <c r="H35" s="223" t="s">
        <v>84</v>
      </c>
      <c r="I35" s="223" t="s">
        <v>155</v>
      </c>
      <c r="J35" s="36" t="s">
        <v>734</v>
      </c>
      <c r="K35" s="24" t="s">
        <v>3</v>
      </c>
      <c r="L35" s="223" t="s">
        <v>3</v>
      </c>
      <c r="M35" s="223" t="s">
        <v>3</v>
      </c>
      <c r="N35" s="18" t="s">
        <v>73</v>
      </c>
      <c r="O35" s="196" t="s">
        <v>812</v>
      </c>
      <c r="P35" s="238" t="s">
        <v>774</v>
      </c>
      <c r="Q35" s="247">
        <v>1</v>
      </c>
    </row>
    <row r="36" spans="1:17" ht="78.75" customHeight="1" x14ac:dyDescent="0.2">
      <c r="A36" s="265"/>
      <c r="B36" s="269"/>
      <c r="C36" s="2" t="s">
        <v>13</v>
      </c>
      <c r="D36" s="29" t="s">
        <v>85</v>
      </c>
      <c r="E36" s="224" t="s">
        <v>89</v>
      </c>
      <c r="F36" s="231" t="s">
        <v>75</v>
      </c>
      <c r="G36" s="231" t="s">
        <v>282</v>
      </c>
      <c r="H36" s="224" t="s">
        <v>206</v>
      </c>
      <c r="I36" s="224" t="s">
        <v>735</v>
      </c>
      <c r="J36" s="231" t="s">
        <v>418</v>
      </c>
      <c r="K36" s="16" t="s">
        <v>3</v>
      </c>
      <c r="L36" s="16" t="s">
        <v>3</v>
      </c>
      <c r="M36" s="16" t="s">
        <v>3</v>
      </c>
      <c r="N36" s="5" t="s">
        <v>12</v>
      </c>
      <c r="O36" s="196" t="s">
        <v>828</v>
      </c>
      <c r="P36" s="196" t="s">
        <v>820</v>
      </c>
      <c r="Q36" s="215">
        <v>0.66</v>
      </c>
    </row>
    <row r="37" spans="1:17" ht="155.25" customHeight="1" x14ac:dyDescent="0.2">
      <c r="A37" s="264"/>
      <c r="B37" s="268"/>
      <c r="C37" s="23" t="s">
        <v>13</v>
      </c>
      <c r="D37" s="29" t="s">
        <v>85</v>
      </c>
      <c r="E37" s="224" t="s">
        <v>90</v>
      </c>
      <c r="F37" s="231" t="s">
        <v>87</v>
      </c>
      <c r="G37" s="44" t="s">
        <v>283</v>
      </c>
      <c r="H37" s="225" t="s">
        <v>207</v>
      </c>
      <c r="I37" s="225" t="s">
        <v>171</v>
      </c>
      <c r="J37" s="36" t="s">
        <v>404</v>
      </c>
      <c r="K37" s="28" t="s">
        <v>3</v>
      </c>
      <c r="L37" s="28" t="s">
        <v>3</v>
      </c>
      <c r="M37" s="28" t="s">
        <v>3</v>
      </c>
      <c r="N37" s="25" t="s">
        <v>74</v>
      </c>
      <c r="O37" s="198" t="s">
        <v>817</v>
      </c>
      <c r="P37" s="198"/>
      <c r="Q37" s="217">
        <v>0.33</v>
      </c>
    </row>
    <row r="38" spans="1:17" ht="291.75" customHeight="1" x14ac:dyDescent="0.2">
      <c r="A38" s="266"/>
      <c r="B38" s="270"/>
      <c r="C38" s="2" t="s">
        <v>13</v>
      </c>
      <c r="D38" s="29" t="s">
        <v>85</v>
      </c>
      <c r="E38" s="224" t="s">
        <v>91</v>
      </c>
      <c r="F38" s="231" t="s">
        <v>208</v>
      </c>
      <c r="G38" s="231" t="s">
        <v>284</v>
      </c>
      <c r="H38" s="224" t="s">
        <v>210</v>
      </c>
      <c r="I38" s="224" t="s">
        <v>209</v>
      </c>
      <c r="J38" s="231" t="s">
        <v>406</v>
      </c>
      <c r="K38" s="224" t="s">
        <v>3</v>
      </c>
      <c r="L38" s="224" t="s">
        <v>8</v>
      </c>
      <c r="M38" s="224" t="s">
        <v>8</v>
      </c>
      <c r="N38" s="5" t="s">
        <v>19</v>
      </c>
      <c r="O38" s="195" t="s">
        <v>757</v>
      </c>
      <c r="P38" s="196" t="s">
        <v>758</v>
      </c>
      <c r="Q38" s="233">
        <v>0.66600000000000004</v>
      </c>
    </row>
    <row r="39" spans="1:17" ht="126.75" customHeight="1" x14ac:dyDescent="0.2">
      <c r="A39" s="263" t="s">
        <v>737</v>
      </c>
      <c r="B39" s="267" t="s">
        <v>128</v>
      </c>
      <c r="C39" s="2" t="s">
        <v>20</v>
      </c>
      <c r="D39" s="29" t="s">
        <v>21</v>
      </c>
      <c r="E39" s="224" t="s">
        <v>92</v>
      </c>
      <c r="F39" s="231" t="s">
        <v>156</v>
      </c>
      <c r="G39" s="231" t="s">
        <v>738</v>
      </c>
      <c r="H39" s="224" t="s">
        <v>211</v>
      </c>
      <c r="I39" s="224" t="s">
        <v>157</v>
      </c>
      <c r="J39" s="231" t="s">
        <v>348</v>
      </c>
      <c r="K39" s="224" t="s">
        <v>3</v>
      </c>
      <c r="L39" s="224" t="s">
        <v>3</v>
      </c>
      <c r="M39" s="224" t="s">
        <v>3</v>
      </c>
      <c r="N39" s="5" t="s">
        <v>88</v>
      </c>
      <c r="O39" s="197" t="s">
        <v>817</v>
      </c>
      <c r="P39" s="197"/>
      <c r="Q39" s="240">
        <v>0.33</v>
      </c>
    </row>
    <row r="40" spans="1:17" ht="208.5" customHeight="1" x14ac:dyDescent="0.2">
      <c r="A40" s="264"/>
      <c r="B40" s="268"/>
      <c r="C40" s="2" t="s">
        <v>20</v>
      </c>
      <c r="D40" s="29" t="s">
        <v>22</v>
      </c>
      <c r="E40" s="224" t="s">
        <v>93</v>
      </c>
      <c r="F40" s="231" t="s">
        <v>158</v>
      </c>
      <c r="G40" s="231" t="s">
        <v>286</v>
      </c>
      <c r="H40" s="224" t="s">
        <v>285</v>
      </c>
      <c r="I40" s="224" t="s">
        <v>159</v>
      </c>
      <c r="J40" s="231" t="s">
        <v>347</v>
      </c>
      <c r="K40" s="224" t="s">
        <v>3</v>
      </c>
      <c r="L40" s="224" t="s">
        <v>3</v>
      </c>
      <c r="M40" s="224" t="s">
        <v>3</v>
      </c>
      <c r="N40" s="5" t="s">
        <v>88</v>
      </c>
      <c r="O40" s="197" t="s">
        <v>817</v>
      </c>
      <c r="P40" s="197"/>
      <c r="Q40" s="240">
        <v>0.33</v>
      </c>
    </row>
    <row r="41" spans="1:17" ht="63.75" customHeight="1" x14ac:dyDescent="0.2">
      <c r="A41" s="264"/>
      <c r="B41" s="268"/>
      <c r="C41" s="2" t="s">
        <v>20</v>
      </c>
      <c r="D41" s="29" t="s">
        <v>23</v>
      </c>
      <c r="E41" s="224" t="s">
        <v>94</v>
      </c>
      <c r="F41" s="231" t="s">
        <v>741</v>
      </c>
      <c r="G41" s="231" t="s">
        <v>287</v>
      </c>
      <c r="H41" s="224" t="s">
        <v>213</v>
      </c>
      <c r="I41" s="224" t="s">
        <v>212</v>
      </c>
      <c r="J41" s="231" t="s">
        <v>742</v>
      </c>
      <c r="K41" s="224" t="s">
        <v>3</v>
      </c>
      <c r="L41" s="224" t="s">
        <v>3</v>
      </c>
      <c r="M41" s="224" t="s">
        <v>3</v>
      </c>
      <c r="N41" s="5" t="s">
        <v>88</v>
      </c>
      <c r="O41" s="197" t="s">
        <v>817</v>
      </c>
      <c r="P41" s="197"/>
      <c r="Q41" s="240">
        <v>0.33</v>
      </c>
    </row>
    <row r="42" spans="1:17" ht="215.25" customHeight="1" x14ac:dyDescent="0.2">
      <c r="A42" s="264"/>
      <c r="B42" s="268"/>
      <c r="C42" s="2" t="s">
        <v>20</v>
      </c>
      <c r="D42" s="29" t="s">
        <v>24</v>
      </c>
      <c r="E42" s="224" t="s">
        <v>96</v>
      </c>
      <c r="F42" s="231" t="s">
        <v>160</v>
      </c>
      <c r="G42" s="231" t="s">
        <v>288</v>
      </c>
      <c r="H42" s="224" t="s">
        <v>214</v>
      </c>
      <c r="I42" s="224" t="s">
        <v>172</v>
      </c>
      <c r="J42" s="231" t="s">
        <v>349</v>
      </c>
      <c r="K42" s="224" t="s">
        <v>3</v>
      </c>
      <c r="L42" s="224" t="s">
        <v>3</v>
      </c>
      <c r="M42" s="224" t="s">
        <v>3</v>
      </c>
      <c r="N42" s="5" t="s">
        <v>88</v>
      </c>
      <c r="O42" s="197" t="s">
        <v>817</v>
      </c>
      <c r="P42" s="197"/>
      <c r="Q42" s="240">
        <v>0.25</v>
      </c>
    </row>
    <row r="43" spans="1:17" ht="90.75" customHeight="1" x14ac:dyDescent="0.2">
      <c r="A43" s="264"/>
      <c r="B43" s="268"/>
      <c r="C43" s="2" t="s">
        <v>20</v>
      </c>
      <c r="D43" s="29" t="s">
        <v>25</v>
      </c>
      <c r="E43" s="224" t="s">
        <v>101</v>
      </c>
      <c r="F43" s="231" t="s">
        <v>316</v>
      </c>
      <c r="G43" s="231" t="s">
        <v>289</v>
      </c>
      <c r="H43" s="224" t="s">
        <v>215</v>
      </c>
      <c r="I43" s="224" t="s">
        <v>216</v>
      </c>
      <c r="J43" s="231" t="s">
        <v>350</v>
      </c>
      <c r="K43" s="224" t="s">
        <v>3</v>
      </c>
      <c r="L43" s="224" t="s">
        <v>3</v>
      </c>
      <c r="M43" s="224" t="s">
        <v>3</v>
      </c>
      <c r="N43" s="5" t="s">
        <v>88</v>
      </c>
      <c r="O43" s="197" t="s">
        <v>817</v>
      </c>
      <c r="P43" s="197"/>
      <c r="Q43" s="240">
        <v>0.33</v>
      </c>
    </row>
    <row r="44" spans="1:17" ht="79.5" customHeight="1" x14ac:dyDescent="0.2">
      <c r="A44" s="266"/>
      <c r="B44" s="270"/>
      <c r="C44" s="2" t="s">
        <v>20</v>
      </c>
      <c r="D44" s="29" t="s">
        <v>25</v>
      </c>
      <c r="E44" s="224" t="s">
        <v>102</v>
      </c>
      <c r="F44" s="231" t="s">
        <v>173</v>
      </c>
      <c r="G44" s="231" t="s">
        <v>290</v>
      </c>
      <c r="H44" s="224" t="s">
        <v>217</v>
      </c>
      <c r="I44" s="224" t="s">
        <v>95</v>
      </c>
      <c r="J44" s="231" t="s">
        <v>745</v>
      </c>
      <c r="K44" s="224" t="s">
        <v>8</v>
      </c>
      <c r="L44" s="224" t="s">
        <v>8</v>
      </c>
      <c r="M44" s="224" t="s">
        <v>3</v>
      </c>
      <c r="N44" s="5" t="s">
        <v>26</v>
      </c>
      <c r="O44" s="197" t="s">
        <v>817</v>
      </c>
      <c r="P44" s="197"/>
      <c r="Q44" s="240">
        <v>0.33</v>
      </c>
    </row>
    <row r="45" spans="1:17" ht="129" customHeight="1" x14ac:dyDescent="0.2">
      <c r="A45" s="263" t="s">
        <v>132</v>
      </c>
      <c r="B45" s="269" t="s">
        <v>131</v>
      </c>
      <c r="C45" s="2" t="s">
        <v>27</v>
      </c>
      <c r="D45" s="29" t="s">
        <v>97</v>
      </c>
      <c r="E45" s="224" t="s">
        <v>103</v>
      </c>
      <c r="F45" s="231" t="s">
        <v>174</v>
      </c>
      <c r="G45" s="231" t="s">
        <v>291</v>
      </c>
      <c r="H45" s="224" t="s">
        <v>218</v>
      </c>
      <c r="I45" s="224" t="s">
        <v>219</v>
      </c>
      <c r="J45" s="231" t="s">
        <v>407</v>
      </c>
      <c r="K45" s="224" t="s">
        <v>3</v>
      </c>
      <c r="L45" s="224" t="s">
        <v>3</v>
      </c>
      <c r="M45" s="224" t="s">
        <v>3</v>
      </c>
      <c r="N45" s="5" t="s">
        <v>7</v>
      </c>
      <c r="O45" s="196" t="s">
        <v>775</v>
      </c>
      <c r="P45" s="236" t="s">
        <v>776</v>
      </c>
      <c r="Q45" s="233">
        <v>0.66600000000000004</v>
      </c>
    </row>
    <row r="46" spans="1:17" ht="180" x14ac:dyDescent="0.2">
      <c r="A46" s="264"/>
      <c r="B46" s="269"/>
      <c r="C46" s="2" t="s">
        <v>27</v>
      </c>
      <c r="D46" s="29" t="s">
        <v>97</v>
      </c>
      <c r="E46" s="224" t="s">
        <v>104</v>
      </c>
      <c r="F46" s="231" t="s">
        <v>99</v>
      </c>
      <c r="G46" s="231" t="s">
        <v>292</v>
      </c>
      <c r="H46" s="224" t="s">
        <v>220</v>
      </c>
      <c r="I46" s="224" t="s">
        <v>100</v>
      </c>
      <c r="J46" s="231" t="s">
        <v>408</v>
      </c>
      <c r="K46" s="224"/>
      <c r="L46" s="224" t="s">
        <v>3</v>
      </c>
      <c r="M46" s="224" t="s">
        <v>3</v>
      </c>
      <c r="N46" s="5" t="s">
        <v>7</v>
      </c>
      <c r="O46" s="196" t="s">
        <v>777</v>
      </c>
      <c r="P46" s="236" t="s">
        <v>778</v>
      </c>
      <c r="Q46" s="215">
        <v>0.88</v>
      </c>
    </row>
    <row r="47" spans="1:17" ht="117.75" customHeight="1" x14ac:dyDescent="0.2">
      <c r="A47" s="264"/>
      <c r="B47" s="269"/>
      <c r="C47" s="2" t="s">
        <v>27</v>
      </c>
      <c r="D47" s="29" t="s">
        <v>97</v>
      </c>
      <c r="E47" s="224" t="s">
        <v>107</v>
      </c>
      <c r="F47" s="231" t="s">
        <v>175</v>
      </c>
      <c r="G47" s="231" t="s">
        <v>293</v>
      </c>
      <c r="H47" s="224" t="s">
        <v>221</v>
      </c>
      <c r="I47" s="224" t="s">
        <v>222</v>
      </c>
      <c r="J47" s="34" t="s">
        <v>746</v>
      </c>
      <c r="K47" s="224" t="s">
        <v>3</v>
      </c>
      <c r="L47" s="224" t="s">
        <v>3</v>
      </c>
      <c r="M47" s="224"/>
      <c r="N47" s="5" t="s">
        <v>12</v>
      </c>
      <c r="O47" s="196" t="s">
        <v>821</v>
      </c>
      <c r="P47" s="234" t="s">
        <v>822</v>
      </c>
      <c r="Q47" s="240">
        <v>0.66</v>
      </c>
    </row>
    <row r="48" spans="1:17" ht="191.25" x14ac:dyDescent="0.2">
      <c r="A48" s="264"/>
      <c r="B48" s="269"/>
      <c r="C48" s="2" t="s">
        <v>27</v>
      </c>
      <c r="D48" s="29" t="s">
        <v>97</v>
      </c>
      <c r="E48" s="224" t="s">
        <v>109</v>
      </c>
      <c r="F48" s="231" t="s">
        <v>142</v>
      </c>
      <c r="G48" s="231" t="s">
        <v>294</v>
      </c>
      <c r="H48" s="224" t="s">
        <v>223</v>
      </c>
      <c r="I48" s="224" t="s">
        <v>224</v>
      </c>
      <c r="J48" s="34" t="s">
        <v>419</v>
      </c>
      <c r="K48" s="224" t="s">
        <v>3</v>
      </c>
      <c r="L48" s="224" t="s">
        <v>3</v>
      </c>
      <c r="M48" s="224" t="s">
        <v>3</v>
      </c>
      <c r="N48" s="5" t="s">
        <v>12</v>
      </c>
      <c r="O48" s="196" t="s">
        <v>824</v>
      </c>
      <c r="P48" s="196" t="s">
        <v>823</v>
      </c>
      <c r="Q48" s="215">
        <v>0.66</v>
      </c>
    </row>
    <row r="49" spans="1:17" ht="72" x14ac:dyDescent="0.2">
      <c r="A49" s="264"/>
      <c r="B49" s="269"/>
      <c r="C49" s="2" t="s">
        <v>27</v>
      </c>
      <c r="D49" s="29" t="s">
        <v>29</v>
      </c>
      <c r="E49" s="224" t="s">
        <v>110</v>
      </c>
      <c r="F49" s="231" t="s">
        <v>176</v>
      </c>
      <c r="G49" s="231" t="s">
        <v>520</v>
      </c>
      <c r="H49" s="224" t="s">
        <v>225</v>
      </c>
      <c r="I49" s="224" t="s">
        <v>98</v>
      </c>
      <c r="J49" s="231" t="s">
        <v>747</v>
      </c>
      <c r="K49" s="224" t="s">
        <v>3</v>
      </c>
      <c r="L49" s="224" t="s">
        <v>3</v>
      </c>
      <c r="M49" s="224" t="s">
        <v>3</v>
      </c>
      <c r="N49" s="5" t="s">
        <v>88</v>
      </c>
      <c r="O49" s="197" t="s">
        <v>817</v>
      </c>
      <c r="P49" s="197"/>
      <c r="Q49" s="215">
        <v>0.33</v>
      </c>
    </row>
    <row r="50" spans="1:17" ht="73.5" customHeight="1" x14ac:dyDescent="0.2">
      <c r="A50" s="264"/>
      <c r="B50" s="269"/>
      <c r="C50" s="2" t="s">
        <v>27</v>
      </c>
      <c r="D50" s="29" t="s">
        <v>29</v>
      </c>
      <c r="E50" s="224" t="s">
        <v>111</v>
      </c>
      <c r="F50" s="231" t="s">
        <v>161</v>
      </c>
      <c r="G50" s="231" t="s">
        <v>295</v>
      </c>
      <c r="H50" s="224" t="s">
        <v>226</v>
      </c>
      <c r="I50" s="224" t="s">
        <v>162</v>
      </c>
      <c r="J50" s="34" t="s">
        <v>420</v>
      </c>
      <c r="K50" s="224"/>
      <c r="L50" s="224" t="s">
        <v>3</v>
      </c>
      <c r="M50" s="224" t="s">
        <v>3</v>
      </c>
      <c r="N50" s="5" t="s">
        <v>12</v>
      </c>
      <c r="O50" s="196" t="s">
        <v>825</v>
      </c>
      <c r="P50" s="196" t="s">
        <v>826</v>
      </c>
      <c r="Q50" s="245">
        <v>1</v>
      </c>
    </row>
    <row r="51" spans="1:17" ht="126.75" customHeight="1" x14ac:dyDescent="0.2">
      <c r="A51" s="264"/>
      <c r="B51" s="269"/>
      <c r="C51" s="2" t="s">
        <v>27</v>
      </c>
      <c r="D51" s="29" t="s">
        <v>30</v>
      </c>
      <c r="E51" s="224" t="s">
        <v>112</v>
      </c>
      <c r="F51" s="231" t="s">
        <v>106</v>
      </c>
      <c r="G51" s="231" t="s">
        <v>299</v>
      </c>
      <c r="H51" s="224" t="s">
        <v>297</v>
      </c>
      <c r="I51" s="224" t="s">
        <v>298</v>
      </c>
      <c r="J51" s="231" t="s">
        <v>421</v>
      </c>
      <c r="K51" s="224"/>
      <c r="L51" s="224" t="s">
        <v>3</v>
      </c>
      <c r="M51" s="224"/>
      <c r="N51" s="5" t="s">
        <v>105</v>
      </c>
      <c r="O51" s="231" t="s">
        <v>813</v>
      </c>
      <c r="P51" s="224" t="s">
        <v>762</v>
      </c>
      <c r="Q51" s="240">
        <v>0.1</v>
      </c>
    </row>
    <row r="52" spans="1:17" ht="195" customHeight="1" x14ac:dyDescent="0.2">
      <c r="A52" s="264"/>
      <c r="B52" s="269"/>
      <c r="C52" s="2" t="s">
        <v>27</v>
      </c>
      <c r="D52" s="29" t="s">
        <v>30</v>
      </c>
      <c r="E52" s="224" t="s">
        <v>114</v>
      </c>
      <c r="F52" s="231" t="s">
        <v>228</v>
      </c>
      <c r="G52" s="231" t="s">
        <v>296</v>
      </c>
      <c r="H52" s="224" t="s">
        <v>227</v>
      </c>
      <c r="I52" s="224" t="s">
        <v>229</v>
      </c>
      <c r="J52" s="231" t="s">
        <v>748</v>
      </c>
      <c r="K52" s="224" t="s">
        <v>3</v>
      </c>
      <c r="L52" s="224" t="s">
        <v>3</v>
      </c>
      <c r="M52" s="224" t="s">
        <v>3</v>
      </c>
      <c r="N52" s="5" t="s">
        <v>28</v>
      </c>
      <c r="O52" s="231" t="s">
        <v>814</v>
      </c>
      <c r="P52" s="224" t="s">
        <v>763</v>
      </c>
      <c r="Q52" s="240">
        <v>0.3</v>
      </c>
    </row>
    <row r="53" spans="1:17" ht="123" customHeight="1" x14ac:dyDescent="0.2">
      <c r="A53" s="264"/>
      <c r="B53" s="269"/>
      <c r="C53" s="2" t="s">
        <v>27</v>
      </c>
      <c r="D53" s="29" t="s">
        <v>31</v>
      </c>
      <c r="E53" s="224" t="s">
        <v>115</v>
      </c>
      <c r="F53" s="231" t="s">
        <v>232</v>
      </c>
      <c r="G53" s="231" t="s">
        <v>300</v>
      </c>
      <c r="H53" s="224" t="s">
        <v>231</v>
      </c>
      <c r="I53" s="224" t="s">
        <v>230</v>
      </c>
      <c r="J53" s="231" t="s">
        <v>750</v>
      </c>
      <c r="K53" s="224" t="s">
        <v>3</v>
      </c>
      <c r="L53" s="224" t="s">
        <v>3</v>
      </c>
      <c r="M53" s="224" t="s">
        <v>3</v>
      </c>
      <c r="N53" s="5" t="s">
        <v>108</v>
      </c>
      <c r="O53" s="196" t="s">
        <v>779</v>
      </c>
      <c r="P53" s="239" t="s">
        <v>780</v>
      </c>
      <c r="Q53" s="245">
        <v>1</v>
      </c>
    </row>
    <row r="54" spans="1:17" ht="76.5" customHeight="1" x14ac:dyDescent="0.2">
      <c r="A54" s="264"/>
      <c r="B54" s="269"/>
      <c r="C54" s="2" t="s">
        <v>27</v>
      </c>
      <c r="D54" s="29" t="s">
        <v>32</v>
      </c>
      <c r="E54" s="224" t="s">
        <v>116</v>
      </c>
      <c r="F54" s="231" t="s">
        <v>177</v>
      </c>
      <c r="G54" s="36" t="s">
        <v>301</v>
      </c>
      <c r="H54" s="223" t="s">
        <v>234</v>
      </c>
      <c r="I54" s="224" t="s">
        <v>233</v>
      </c>
      <c r="J54" s="231" t="s">
        <v>428</v>
      </c>
      <c r="K54" s="224"/>
      <c r="L54" s="224"/>
      <c r="M54" s="224"/>
      <c r="N54" s="5" t="s">
        <v>7</v>
      </c>
      <c r="O54" s="196" t="s">
        <v>782</v>
      </c>
      <c r="P54" s="236" t="s">
        <v>781</v>
      </c>
      <c r="Q54" s="245">
        <v>1</v>
      </c>
    </row>
    <row r="55" spans="1:17" ht="78" customHeight="1" x14ac:dyDescent="0.2">
      <c r="A55" s="266"/>
      <c r="B55" s="269"/>
      <c r="C55" s="2" t="s">
        <v>27</v>
      </c>
      <c r="D55" s="29" t="s">
        <v>32</v>
      </c>
      <c r="E55" s="224" t="s">
        <v>117</v>
      </c>
      <c r="F55" s="231" t="s">
        <v>163</v>
      </c>
      <c r="G55" s="231" t="s">
        <v>302</v>
      </c>
      <c r="H55" s="224" t="s">
        <v>235</v>
      </c>
      <c r="I55" s="224" t="s">
        <v>113</v>
      </c>
      <c r="J55" s="231" t="s">
        <v>409</v>
      </c>
      <c r="K55" s="224"/>
      <c r="L55" s="224" t="s">
        <v>3</v>
      </c>
      <c r="M55" s="224" t="s">
        <v>3</v>
      </c>
      <c r="N55" s="5" t="s">
        <v>7</v>
      </c>
      <c r="O55" s="196" t="s">
        <v>783</v>
      </c>
      <c r="P55" s="236" t="s">
        <v>784</v>
      </c>
      <c r="Q55" s="215">
        <v>0.5</v>
      </c>
    </row>
    <row r="56" spans="1:17" ht="154.5" customHeight="1" x14ac:dyDescent="0.2">
      <c r="A56" s="267" t="s">
        <v>133</v>
      </c>
      <c r="B56" s="267" t="s">
        <v>134</v>
      </c>
      <c r="C56" s="2" t="s">
        <v>33</v>
      </c>
      <c r="D56" s="29" t="s">
        <v>126</v>
      </c>
      <c r="E56" s="224" t="s">
        <v>118</v>
      </c>
      <c r="F56" s="231" t="s">
        <v>164</v>
      </c>
      <c r="G56" s="231" t="s">
        <v>303</v>
      </c>
      <c r="H56" s="224" t="s">
        <v>321</v>
      </c>
      <c r="I56" s="224" t="s">
        <v>320</v>
      </c>
      <c r="J56" s="231" t="s">
        <v>751</v>
      </c>
      <c r="K56" s="224" t="s">
        <v>3</v>
      </c>
      <c r="L56" s="224"/>
      <c r="M56" s="224"/>
      <c r="N56" s="5" t="s">
        <v>123</v>
      </c>
      <c r="O56" s="21" t="s">
        <v>815</v>
      </c>
      <c r="P56" s="21" t="s">
        <v>786</v>
      </c>
      <c r="Q56" s="245">
        <v>1</v>
      </c>
    </row>
    <row r="57" spans="1:17" ht="69" customHeight="1" x14ac:dyDescent="0.2">
      <c r="A57" s="268"/>
      <c r="B57" s="268"/>
      <c r="C57" s="2" t="s">
        <v>33</v>
      </c>
      <c r="D57" s="29" t="s">
        <v>127</v>
      </c>
      <c r="E57" s="224" t="s">
        <v>119</v>
      </c>
      <c r="F57" s="231" t="s">
        <v>165</v>
      </c>
      <c r="G57" s="231" t="s">
        <v>304</v>
      </c>
      <c r="H57" s="224" t="s">
        <v>322</v>
      </c>
      <c r="I57" s="224" t="s">
        <v>166</v>
      </c>
      <c r="J57" s="231" t="s">
        <v>319</v>
      </c>
      <c r="K57" s="224" t="s">
        <v>3</v>
      </c>
      <c r="L57" s="224" t="s">
        <v>3</v>
      </c>
      <c r="M57" s="224" t="s">
        <v>3</v>
      </c>
      <c r="N57" s="5" t="s">
        <v>123</v>
      </c>
      <c r="O57" s="21" t="s">
        <v>787</v>
      </c>
      <c r="P57" s="21" t="s">
        <v>788</v>
      </c>
      <c r="Q57" s="215">
        <v>0.6</v>
      </c>
    </row>
    <row r="58" spans="1:17" ht="81" customHeight="1" x14ac:dyDescent="0.2">
      <c r="A58" s="268"/>
      <c r="B58" s="268"/>
      <c r="C58" s="2" t="s">
        <v>33</v>
      </c>
      <c r="D58" s="31" t="s">
        <v>121</v>
      </c>
      <c r="E58" s="224" t="s">
        <v>120</v>
      </c>
      <c r="F58" s="231" t="s">
        <v>241</v>
      </c>
      <c r="G58" s="231" t="s">
        <v>305</v>
      </c>
      <c r="H58" s="224" t="s">
        <v>242</v>
      </c>
      <c r="I58" s="224" t="s">
        <v>243</v>
      </c>
      <c r="J58" s="231" t="s">
        <v>405</v>
      </c>
      <c r="K58" s="224"/>
      <c r="L58" s="224"/>
      <c r="M58" s="224" t="s">
        <v>3</v>
      </c>
      <c r="N58" s="5" t="s">
        <v>124</v>
      </c>
      <c r="O58" s="196" t="s">
        <v>789</v>
      </c>
      <c r="P58" s="196"/>
      <c r="Q58" s="244">
        <v>0</v>
      </c>
    </row>
    <row r="59" spans="1:17" ht="93.75" customHeight="1" x14ac:dyDescent="0.2">
      <c r="A59" s="268"/>
      <c r="B59" s="268"/>
      <c r="C59" s="2" t="s">
        <v>33</v>
      </c>
      <c r="D59" s="29" t="s">
        <v>122</v>
      </c>
      <c r="E59" s="224" t="s">
        <v>139</v>
      </c>
      <c r="F59" s="231" t="s">
        <v>125</v>
      </c>
      <c r="G59" s="231" t="s">
        <v>306</v>
      </c>
      <c r="H59" s="224" t="s">
        <v>240</v>
      </c>
      <c r="I59" s="224" t="s">
        <v>236</v>
      </c>
      <c r="J59" s="231" t="s">
        <v>323</v>
      </c>
      <c r="K59" s="224"/>
      <c r="L59" s="224"/>
      <c r="M59" s="224" t="s">
        <v>3</v>
      </c>
      <c r="N59" s="5" t="s">
        <v>124</v>
      </c>
      <c r="O59" s="196" t="s">
        <v>789</v>
      </c>
      <c r="P59" s="196"/>
      <c r="Q59" s="244">
        <v>0</v>
      </c>
    </row>
    <row r="60" spans="1:17" ht="61.5" customHeight="1" x14ac:dyDescent="0.2">
      <c r="A60" s="268"/>
      <c r="B60" s="268"/>
      <c r="C60" s="2" t="s">
        <v>33</v>
      </c>
      <c r="D60" s="29" t="s">
        <v>122</v>
      </c>
      <c r="E60" s="224" t="s">
        <v>140</v>
      </c>
      <c r="F60" s="231" t="s">
        <v>238</v>
      </c>
      <c r="G60" s="231" t="s">
        <v>308</v>
      </c>
      <c r="H60" s="224" t="s">
        <v>237</v>
      </c>
      <c r="I60" s="224" t="s">
        <v>307</v>
      </c>
      <c r="J60" s="231" t="s">
        <v>324</v>
      </c>
      <c r="K60" s="224" t="s">
        <v>3</v>
      </c>
      <c r="L60" s="224" t="s">
        <v>3</v>
      </c>
      <c r="M60" s="224" t="s">
        <v>3</v>
      </c>
      <c r="N60" s="5" t="s">
        <v>123</v>
      </c>
      <c r="O60" s="21" t="s">
        <v>816</v>
      </c>
      <c r="P60" s="21" t="s">
        <v>816</v>
      </c>
      <c r="Q60" s="233">
        <v>0.66600000000000004</v>
      </c>
    </row>
    <row r="61" spans="1:17" ht="43.5" customHeight="1" x14ac:dyDescent="0.2">
      <c r="A61" s="270"/>
      <c r="B61" s="270"/>
      <c r="C61" s="2" t="s">
        <v>33</v>
      </c>
      <c r="D61" s="29" t="s">
        <v>122</v>
      </c>
      <c r="E61" s="224" t="s">
        <v>141</v>
      </c>
      <c r="F61" s="231" t="s">
        <v>167</v>
      </c>
      <c r="G61" s="231" t="s">
        <v>752</v>
      </c>
      <c r="H61" s="224" t="s">
        <v>239</v>
      </c>
      <c r="I61" s="224" t="s">
        <v>753</v>
      </c>
      <c r="J61" s="34" t="s">
        <v>422</v>
      </c>
      <c r="K61" s="224"/>
      <c r="L61" s="224" t="s">
        <v>3</v>
      </c>
      <c r="M61" s="224"/>
      <c r="N61" s="5" t="s">
        <v>12</v>
      </c>
      <c r="O61" s="21" t="s">
        <v>827</v>
      </c>
      <c r="P61" s="21" t="s">
        <v>790</v>
      </c>
      <c r="Q61" s="245">
        <v>1</v>
      </c>
    </row>
    <row r="62" spans="1:17" x14ac:dyDescent="0.2">
      <c r="G62" s="19"/>
      <c r="H62" s="19"/>
      <c r="I62" s="19"/>
      <c r="J62" s="19"/>
    </row>
    <row r="63" spans="1:17" ht="29.25" customHeight="1" x14ac:dyDescent="0.2">
      <c r="A63" s="259" t="s">
        <v>522</v>
      </c>
      <c r="B63" s="260"/>
      <c r="C63" s="260"/>
      <c r="D63" s="260"/>
      <c r="E63" s="260"/>
      <c r="F63" s="261"/>
      <c r="G63" s="19"/>
      <c r="H63" s="19"/>
      <c r="I63" s="19"/>
      <c r="J63" s="19"/>
      <c r="K63" s="227"/>
      <c r="L63" s="227"/>
      <c r="M63" s="227"/>
      <c r="N63" s="227"/>
      <c r="O63" s="227"/>
      <c r="P63" s="227"/>
      <c r="Q63" s="227"/>
    </row>
    <row r="64" spans="1:17" ht="29.25" customHeight="1" x14ac:dyDescent="0.2">
      <c r="A64" s="91" t="s">
        <v>590</v>
      </c>
      <c r="B64" s="262" t="s">
        <v>591</v>
      </c>
      <c r="C64" s="262"/>
      <c r="D64" s="262"/>
      <c r="E64" s="262"/>
      <c r="F64" s="90" t="s">
        <v>592</v>
      </c>
      <c r="G64" s="19"/>
      <c r="H64" s="19"/>
      <c r="I64" s="19"/>
      <c r="J64" s="19"/>
      <c r="K64" s="227"/>
      <c r="L64" s="227"/>
      <c r="M64" s="227"/>
      <c r="N64" s="227"/>
      <c r="O64" s="227"/>
      <c r="P64" s="227"/>
      <c r="Q64" s="227"/>
    </row>
    <row r="65" spans="1:10" ht="26.25" customHeight="1" x14ac:dyDescent="0.2">
      <c r="A65" s="89">
        <v>1</v>
      </c>
      <c r="B65" s="258" t="s">
        <v>524</v>
      </c>
      <c r="C65" s="258"/>
      <c r="D65" s="258"/>
      <c r="E65" s="258"/>
      <c r="F65" s="228" t="s">
        <v>593</v>
      </c>
      <c r="G65" s="19"/>
      <c r="H65" s="19"/>
      <c r="I65" s="19"/>
      <c r="J65" s="19"/>
    </row>
    <row r="66" spans="1:10" ht="32.25" customHeight="1" x14ac:dyDescent="0.2">
      <c r="A66" s="89">
        <v>2</v>
      </c>
      <c r="B66" s="258" t="s">
        <v>523</v>
      </c>
      <c r="C66" s="258"/>
      <c r="D66" s="258"/>
      <c r="E66" s="258"/>
      <c r="F66" s="228" t="s">
        <v>594</v>
      </c>
      <c r="G66" s="19"/>
      <c r="H66" s="19"/>
      <c r="I66" s="19"/>
      <c r="J66" s="19"/>
    </row>
    <row r="67" spans="1:10" ht="36" customHeight="1" x14ac:dyDescent="0.2">
      <c r="A67" s="89">
        <v>3</v>
      </c>
      <c r="B67" s="258" t="s">
        <v>635</v>
      </c>
      <c r="C67" s="258"/>
      <c r="D67" s="258"/>
      <c r="E67" s="258"/>
      <c r="F67" s="228" t="s">
        <v>633</v>
      </c>
      <c r="G67" s="19"/>
      <c r="H67" s="19"/>
      <c r="I67" s="19"/>
      <c r="J67" s="19"/>
    </row>
    <row r="68" spans="1:10" x14ac:dyDescent="0.2">
      <c r="G68" s="19"/>
      <c r="H68" s="19"/>
      <c r="I68" s="19"/>
      <c r="J68" s="19"/>
    </row>
    <row r="69" spans="1:10" x14ac:dyDescent="0.2">
      <c r="G69" s="19"/>
      <c r="H69" s="19"/>
      <c r="I69" s="19"/>
      <c r="J69" s="19"/>
    </row>
    <row r="70" spans="1:10" x14ac:dyDescent="0.2">
      <c r="G70" s="19"/>
      <c r="H70" s="19"/>
      <c r="I70" s="19"/>
      <c r="J70" s="19"/>
    </row>
    <row r="71" spans="1:10" x14ac:dyDescent="0.2">
      <c r="G71" s="19"/>
      <c r="H71" s="19"/>
      <c r="I71" s="19"/>
      <c r="J71" s="19"/>
    </row>
    <row r="72" spans="1:10" x14ac:dyDescent="0.2">
      <c r="G72" s="19"/>
      <c r="I72" s="19"/>
      <c r="J72" s="19"/>
    </row>
    <row r="73" spans="1:10" x14ac:dyDescent="0.2">
      <c r="I73" s="19"/>
      <c r="J73" s="19"/>
    </row>
    <row r="74" spans="1:10" x14ac:dyDescent="0.2">
      <c r="I74" s="19"/>
    </row>
    <row r="75" spans="1:10" x14ac:dyDescent="0.2">
      <c r="I75" s="19"/>
    </row>
    <row r="83" spans="6:12" x14ac:dyDescent="0.2">
      <c r="F83" s="40"/>
      <c r="G83" s="49"/>
      <c r="H83" s="50"/>
      <c r="I83" s="50"/>
      <c r="J83" s="49"/>
      <c r="K83" s="226"/>
      <c r="L83" s="226"/>
    </row>
  </sheetData>
  <mergeCells count="37">
    <mergeCell ref="N6:N7"/>
    <mergeCell ref="O6:O7"/>
    <mergeCell ref="P6:P7"/>
    <mergeCell ref="Q6:Q7"/>
    <mergeCell ref="I6:I7"/>
    <mergeCell ref="J6:J7"/>
    <mergeCell ref="K6:M6"/>
    <mergeCell ref="A1:B1"/>
    <mergeCell ref="C1:P1"/>
    <mergeCell ref="A3:P3"/>
    <mergeCell ref="A4:P4"/>
    <mergeCell ref="O5:Q5"/>
    <mergeCell ref="A8:A16"/>
    <mergeCell ref="B8:B16"/>
    <mergeCell ref="F6:F7"/>
    <mergeCell ref="G6:G7"/>
    <mergeCell ref="H6:H7"/>
    <mergeCell ref="A6:A7"/>
    <mergeCell ref="B6:B7"/>
    <mergeCell ref="C6:C7"/>
    <mergeCell ref="D6:D7"/>
    <mergeCell ref="E6:E7"/>
    <mergeCell ref="A17:A21"/>
    <mergeCell ref="B17:B21"/>
    <mergeCell ref="A22:A38"/>
    <mergeCell ref="B22:B38"/>
    <mergeCell ref="A39:A44"/>
    <mergeCell ref="B39:B44"/>
    <mergeCell ref="B65:E65"/>
    <mergeCell ref="B66:E66"/>
    <mergeCell ref="B67:E67"/>
    <mergeCell ref="A45:A55"/>
    <mergeCell ref="B45:B55"/>
    <mergeCell ref="A56:A61"/>
    <mergeCell ref="B56:B61"/>
    <mergeCell ref="A63:F63"/>
    <mergeCell ref="B64:E64"/>
  </mergeCells>
  <hyperlinks>
    <hyperlink ref="P23" r:id="rId1" display="https://drive.google.com/drive/u/0/folders/10uj3Gznpmv8t095vmhebiAByiZL9_ti9_x000a__x000a_Carpeta: BitacoraOAB-ORARBO y Acuerdo067_x000a_Carpeta: MatrizIndicadoresCiudad" xr:uid="{00000000-0004-0000-0200-000000000000}"/>
    <hyperlink ref="P32" r:id="rId2" display="https://drive.google.com/file/d/1QbM0oyVnapQtCHbmTdBy3_ZA-OTLHcDE/view?usp=sharing" xr:uid="{00000000-0004-0000-0200-000001000000}"/>
    <hyperlink ref="P34" r:id="rId3" display="https://drive.google.com/file/d/1QbM0oyVnapQtCHbmTdBy3_ZA-OTLHcDE/view?usp=sharing" xr:uid="{00000000-0004-0000-0200-000002000000}"/>
    <hyperlink ref="P35" r:id="rId4" display="https://drive.google.com/drive/folders/1-uCW_ck4fJBik-eSXREMvZmEW6zcGQJG?usp=sharing" xr:uid="{00000000-0004-0000-0200-000003000000}"/>
    <hyperlink ref="P46" r:id="rId5" display="https://datosabiertos.bogota.gov.co/organization/sda " xr:uid="{00000000-0004-0000-0200-000004000000}"/>
    <hyperlink ref="P54" r:id="rId6" display="http://www.ambientebogota.gov.co/web/transparencia/inicio" xr:uid="{00000000-0004-0000-0200-000005000000}"/>
    <hyperlink ref="P55" r:id="rId7" location="gid=0" display="https://docs.google.com/spreadsheets/d/1Yj_TekT5HYojcBbs1AuYCmqP6Jq_SYX9x8FiYrINtCE/edit#gid=0" xr:uid="{00000000-0004-0000-0200-000006000000}"/>
  </hyperlinks>
  <pageMargins left="0.7" right="0.7" top="0.75" bottom="0.75" header="0.3" footer="0.3"/>
  <pageSetup orientation="portrait" r:id="rId8"/>
  <drawing r:id="rId9"/>
  <legacy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25"/>
  <sheetViews>
    <sheetView topLeftCell="B14" zoomScale="115" zoomScaleNormal="115" workbookViewId="0">
      <selection activeCell="A2" sqref="A2"/>
    </sheetView>
  </sheetViews>
  <sheetFormatPr baseColWidth="10" defaultRowHeight="14.25" x14ac:dyDescent="0.2"/>
  <cols>
    <col min="1" max="1" width="2.28515625" style="54" customWidth="1"/>
    <col min="2" max="2" width="20.140625" style="54" customWidth="1"/>
    <col min="3" max="3" width="28.5703125" style="54" customWidth="1"/>
    <col min="4" max="4" width="25.5703125" style="54" customWidth="1"/>
    <col min="5" max="5" width="33.7109375" style="54" customWidth="1"/>
    <col min="6" max="9" width="4" style="54" customWidth="1"/>
    <col min="10" max="10" width="14.5703125" style="54" customWidth="1"/>
    <col min="11" max="11" width="29.7109375" style="54" customWidth="1"/>
    <col min="12" max="12" width="62.42578125" style="54" customWidth="1"/>
    <col min="13" max="14" width="29.7109375" style="54" customWidth="1"/>
    <col min="15" max="16384" width="11.42578125" style="54"/>
  </cols>
  <sheetData>
    <row r="1" spans="2:18" ht="69" customHeight="1" x14ac:dyDescent="0.2">
      <c r="C1" s="302" t="s">
        <v>386</v>
      </c>
      <c r="D1" s="303"/>
      <c r="E1" s="303"/>
      <c r="F1" s="303"/>
      <c r="G1" s="303"/>
      <c r="H1" s="303"/>
      <c r="I1" s="303"/>
      <c r="J1" s="303"/>
      <c r="K1" s="303"/>
      <c r="L1" s="303"/>
      <c r="M1" s="303"/>
      <c r="N1" s="303"/>
    </row>
    <row r="3" spans="2:18" x14ac:dyDescent="0.2">
      <c r="B3" s="304" t="s">
        <v>387</v>
      </c>
      <c r="C3" s="304"/>
      <c r="D3" s="232">
        <v>1100</v>
      </c>
      <c r="E3" s="232"/>
      <c r="F3" s="32"/>
      <c r="G3" s="65"/>
      <c r="H3" s="65"/>
      <c r="I3" s="65"/>
      <c r="J3" s="65"/>
      <c r="K3" s="65"/>
      <c r="L3" s="65"/>
      <c r="M3" s="65"/>
      <c r="N3" s="65"/>
    </row>
    <row r="4" spans="2:18" x14ac:dyDescent="0.2">
      <c r="B4" s="304" t="s">
        <v>388</v>
      </c>
      <c r="C4" s="304"/>
      <c r="D4" s="66" t="s">
        <v>389</v>
      </c>
      <c r="E4" s="66"/>
      <c r="F4" s="12"/>
      <c r="G4" s="53"/>
      <c r="H4" s="53"/>
      <c r="I4" s="53"/>
      <c r="J4" s="53"/>
      <c r="K4" s="56"/>
      <c r="L4" s="56"/>
      <c r="M4" s="56"/>
      <c r="N4" s="56"/>
      <c r="O4" s="53"/>
      <c r="P4" s="53"/>
      <c r="Q4" s="53"/>
      <c r="R4" s="53"/>
    </row>
    <row r="5" spans="2:18" ht="15" thickBot="1" x14ac:dyDescent="0.25">
      <c r="B5" s="305" t="s">
        <v>390</v>
      </c>
      <c r="C5" s="305"/>
      <c r="D5" s="304" t="s">
        <v>391</v>
      </c>
      <c r="E5" s="304"/>
      <c r="F5" s="304"/>
      <c r="G5" s="304"/>
      <c r="H5" s="304"/>
      <c r="I5" s="304"/>
      <c r="J5" s="304"/>
      <c r="K5" s="304"/>
      <c r="L5" s="304"/>
      <c r="M5" s="304"/>
      <c r="N5" s="304"/>
      <c r="O5" s="55"/>
      <c r="P5" s="59"/>
      <c r="Q5" s="60"/>
    </row>
    <row r="6" spans="2:18" ht="27.75" customHeight="1" thickBot="1" x14ac:dyDescent="0.25">
      <c r="B6" s="67"/>
      <c r="C6" s="67"/>
      <c r="D6" s="68"/>
      <c r="E6" s="12"/>
      <c r="G6" s="55"/>
      <c r="H6" s="57"/>
      <c r="I6" s="61"/>
      <c r="J6" s="55"/>
      <c r="K6" s="55"/>
      <c r="L6" s="286" t="s">
        <v>657</v>
      </c>
      <c r="M6" s="286"/>
      <c r="N6" s="286"/>
      <c r="O6" s="55"/>
      <c r="P6" s="59"/>
      <c r="Q6" s="60"/>
    </row>
    <row r="7" spans="2:18" x14ac:dyDescent="0.2">
      <c r="B7" s="289" t="s">
        <v>351</v>
      </c>
      <c r="C7" s="290"/>
      <c r="D7" s="293" t="s">
        <v>352</v>
      </c>
      <c r="E7" s="293"/>
      <c r="F7" s="293" t="s">
        <v>353</v>
      </c>
      <c r="G7" s="293"/>
      <c r="H7" s="293"/>
      <c r="I7" s="293"/>
      <c r="J7" s="293" t="s">
        <v>355</v>
      </c>
      <c r="K7" s="296" t="s">
        <v>356</v>
      </c>
      <c r="L7" s="284" t="s">
        <v>636</v>
      </c>
      <c r="M7" s="284" t="s">
        <v>637</v>
      </c>
      <c r="N7" s="284" t="s">
        <v>660</v>
      </c>
      <c r="O7" s="63"/>
      <c r="P7" s="59"/>
      <c r="Q7" s="60"/>
    </row>
    <row r="8" spans="2:18" x14ac:dyDescent="0.2">
      <c r="B8" s="291"/>
      <c r="C8" s="292"/>
      <c r="D8" s="294"/>
      <c r="E8" s="294"/>
      <c r="F8" s="294" t="s">
        <v>354</v>
      </c>
      <c r="G8" s="294"/>
      <c r="H8" s="294"/>
      <c r="I8" s="294"/>
      <c r="J8" s="294"/>
      <c r="K8" s="297"/>
      <c r="L8" s="285"/>
      <c r="M8" s="285"/>
      <c r="N8" s="285"/>
      <c r="O8" s="63"/>
      <c r="P8" s="59"/>
      <c r="Q8" s="60"/>
    </row>
    <row r="9" spans="2:18" ht="25.5" x14ac:dyDescent="0.2">
      <c r="B9" s="76" t="s">
        <v>357</v>
      </c>
      <c r="C9" s="69" t="s">
        <v>358</v>
      </c>
      <c r="D9" s="69" t="s">
        <v>359</v>
      </c>
      <c r="E9" s="69" t="s">
        <v>34</v>
      </c>
      <c r="F9" s="69">
        <v>1</v>
      </c>
      <c r="G9" s="69">
        <v>2</v>
      </c>
      <c r="H9" s="69">
        <v>3</v>
      </c>
      <c r="I9" s="69">
        <v>4</v>
      </c>
      <c r="J9" s="69">
        <v>2020</v>
      </c>
      <c r="K9" s="297"/>
      <c r="L9" s="285"/>
      <c r="M9" s="285"/>
      <c r="N9" s="285"/>
      <c r="O9" s="63"/>
      <c r="P9" s="59"/>
      <c r="Q9" s="60"/>
    </row>
    <row r="10" spans="2:18" ht="99" customHeight="1" x14ac:dyDescent="0.2">
      <c r="B10" s="295" t="s">
        <v>360</v>
      </c>
      <c r="C10" s="301" t="s">
        <v>361</v>
      </c>
      <c r="D10" s="299" t="s">
        <v>362</v>
      </c>
      <c r="E10" s="231" t="s">
        <v>363</v>
      </c>
      <c r="F10" s="71"/>
      <c r="G10" s="72"/>
      <c r="H10" s="72"/>
      <c r="I10" s="73"/>
      <c r="J10" s="287" t="s">
        <v>392</v>
      </c>
      <c r="K10" s="77" t="s">
        <v>395</v>
      </c>
      <c r="L10" s="235" t="s">
        <v>796</v>
      </c>
      <c r="M10" s="235" t="s">
        <v>759</v>
      </c>
      <c r="N10" s="222">
        <v>1</v>
      </c>
      <c r="O10" s="63"/>
      <c r="P10" s="59"/>
      <c r="Q10" s="60"/>
    </row>
    <row r="11" spans="2:18" ht="158.25" customHeight="1" x14ac:dyDescent="0.2">
      <c r="B11" s="295"/>
      <c r="C11" s="301"/>
      <c r="D11" s="299"/>
      <c r="E11" s="231" t="s">
        <v>364</v>
      </c>
      <c r="F11" s="71"/>
      <c r="G11" s="71"/>
      <c r="H11" s="71"/>
      <c r="I11" s="74"/>
      <c r="J11" s="287"/>
      <c r="K11" s="77" t="s">
        <v>395</v>
      </c>
      <c r="L11" s="199" t="s">
        <v>760</v>
      </c>
      <c r="M11" s="235" t="s">
        <v>797</v>
      </c>
      <c r="N11" s="248">
        <v>0.5</v>
      </c>
      <c r="O11" s="63"/>
      <c r="P11" s="59"/>
      <c r="Q11" s="60"/>
    </row>
    <row r="12" spans="2:18" ht="178.5" customHeight="1" x14ac:dyDescent="0.2">
      <c r="B12" s="295" t="s">
        <v>365</v>
      </c>
      <c r="C12" s="301" t="s">
        <v>366</v>
      </c>
      <c r="D12" s="299" t="s">
        <v>367</v>
      </c>
      <c r="E12" s="229" t="s">
        <v>368</v>
      </c>
      <c r="F12" s="75"/>
      <c r="G12" s="71"/>
      <c r="H12" s="71"/>
      <c r="I12" s="71"/>
      <c r="J12" s="287"/>
      <c r="K12" s="77" t="s">
        <v>369</v>
      </c>
      <c r="L12" s="241" t="s">
        <v>792</v>
      </c>
      <c r="M12" s="39" t="s">
        <v>791</v>
      </c>
      <c r="N12" s="248">
        <v>0.5</v>
      </c>
      <c r="O12" s="63"/>
      <c r="P12" s="59"/>
      <c r="Q12" s="60"/>
    </row>
    <row r="13" spans="2:18" ht="88.5" customHeight="1" x14ac:dyDescent="0.2">
      <c r="B13" s="295"/>
      <c r="C13" s="301"/>
      <c r="D13" s="299"/>
      <c r="E13" s="231" t="s">
        <v>370</v>
      </c>
      <c r="F13" s="72"/>
      <c r="G13" s="72"/>
      <c r="H13" s="71"/>
      <c r="I13" s="71"/>
      <c r="J13" s="287"/>
      <c r="K13" s="77" t="s">
        <v>371</v>
      </c>
      <c r="L13" s="241" t="s">
        <v>798</v>
      </c>
      <c r="M13" s="39" t="s">
        <v>793</v>
      </c>
      <c r="N13" s="248">
        <v>0.5</v>
      </c>
      <c r="O13" s="63"/>
      <c r="P13" s="62"/>
      <c r="Q13" s="60"/>
    </row>
    <row r="14" spans="2:18" ht="74.25" customHeight="1" x14ac:dyDescent="0.2">
      <c r="B14" s="295" t="s">
        <v>372</v>
      </c>
      <c r="C14" s="299" t="s">
        <v>373</v>
      </c>
      <c r="D14" s="299" t="s">
        <v>374</v>
      </c>
      <c r="E14" s="231" t="s">
        <v>375</v>
      </c>
      <c r="F14" s="71"/>
      <c r="G14" s="72"/>
      <c r="H14" s="72"/>
      <c r="I14" s="72"/>
      <c r="J14" s="287"/>
      <c r="K14" s="77" t="s">
        <v>124</v>
      </c>
      <c r="L14" s="202" t="s">
        <v>785</v>
      </c>
      <c r="M14" s="203" t="s">
        <v>799</v>
      </c>
      <c r="N14" s="222">
        <v>1</v>
      </c>
      <c r="O14" s="63"/>
      <c r="P14" s="62"/>
      <c r="Q14" s="60"/>
    </row>
    <row r="15" spans="2:18" ht="60.75" customHeight="1" x14ac:dyDescent="0.2">
      <c r="B15" s="295"/>
      <c r="C15" s="299"/>
      <c r="D15" s="299"/>
      <c r="E15" s="231" t="s">
        <v>376</v>
      </c>
      <c r="F15" s="71"/>
      <c r="G15" s="72"/>
      <c r="H15" s="72"/>
      <c r="I15" s="72"/>
      <c r="J15" s="287"/>
      <c r="K15" s="77" t="s">
        <v>377</v>
      </c>
      <c r="L15" s="202" t="s">
        <v>785</v>
      </c>
      <c r="M15" s="203" t="s">
        <v>799</v>
      </c>
      <c r="N15" s="222">
        <v>1</v>
      </c>
      <c r="O15" s="56"/>
      <c r="P15" s="59"/>
      <c r="Q15" s="60"/>
    </row>
    <row r="16" spans="2:18" ht="59.25" customHeight="1" x14ac:dyDescent="0.2">
      <c r="B16" s="295"/>
      <c r="C16" s="299"/>
      <c r="D16" s="299"/>
      <c r="E16" s="231" t="s">
        <v>378</v>
      </c>
      <c r="F16" s="71"/>
      <c r="G16" s="72"/>
      <c r="H16" s="72"/>
      <c r="I16" s="72"/>
      <c r="J16" s="287"/>
      <c r="K16" s="77" t="s">
        <v>377</v>
      </c>
      <c r="L16" s="202" t="s">
        <v>785</v>
      </c>
      <c r="M16" s="203" t="s">
        <v>799</v>
      </c>
      <c r="N16" s="222">
        <v>1</v>
      </c>
      <c r="O16" s="56"/>
      <c r="P16" s="59"/>
      <c r="Q16" s="60"/>
    </row>
    <row r="17" spans="2:17" ht="163.5" customHeight="1" x14ac:dyDescent="0.2">
      <c r="B17" s="295"/>
      <c r="C17" s="299"/>
      <c r="D17" s="299"/>
      <c r="E17" s="231" t="s">
        <v>393</v>
      </c>
      <c r="F17" s="71"/>
      <c r="G17" s="71"/>
      <c r="H17" s="71"/>
      <c r="I17" s="71"/>
      <c r="J17" s="287"/>
      <c r="K17" s="77" t="s">
        <v>394</v>
      </c>
      <c r="L17" s="241" t="s">
        <v>800</v>
      </c>
      <c r="M17" s="39" t="s">
        <v>801</v>
      </c>
      <c r="N17" s="248">
        <v>0.5</v>
      </c>
      <c r="O17" s="58"/>
      <c r="P17" s="59"/>
      <c r="Q17" s="60"/>
    </row>
    <row r="18" spans="2:17" ht="213" customHeight="1" x14ac:dyDescent="0.2">
      <c r="B18" s="295"/>
      <c r="C18" s="299"/>
      <c r="D18" s="299"/>
      <c r="E18" s="231" t="s">
        <v>379</v>
      </c>
      <c r="F18" s="71"/>
      <c r="G18" s="71"/>
      <c r="H18" s="71"/>
      <c r="I18" s="71"/>
      <c r="J18" s="287"/>
      <c r="K18" s="77" t="s">
        <v>396</v>
      </c>
      <c r="L18" s="242" t="s">
        <v>802</v>
      </c>
      <c r="M18" s="39" t="s">
        <v>794</v>
      </c>
      <c r="N18" s="249">
        <v>0.66600000000000004</v>
      </c>
    </row>
    <row r="19" spans="2:17" ht="111" customHeight="1" x14ac:dyDescent="0.2">
      <c r="B19" s="295" t="s">
        <v>380</v>
      </c>
      <c r="C19" s="299" t="s">
        <v>381</v>
      </c>
      <c r="D19" s="299" t="s">
        <v>382</v>
      </c>
      <c r="E19" s="229" t="s">
        <v>383</v>
      </c>
      <c r="F19" s="72"/>
      <c r="G19" s="71"/>
      <c r="H19" s="72"/>
      <c r="I19" s="72"/>
      <c r="J19" s="287"/>
      <c r="K19" s="77" t="s">
        <v>124</v>
      </c>
      <c r="L19" s="242" t="s">
        <v>803</v>
      </c>
      <c r="M19" s="39" t="s">
        <v>804</v>
      </c>
      <c r="N19" s="248">
        <v>0.5</v>
      </c>
    </row>
    <row r="20" spans="2:17" ht="263.25" customHeight="1" x14ac:dyDescent="0.2">
      <c r="B20" s="295"/>
      <c r="C20" s="299"/>
      <c r="D20" s="299"/>
      <c r="E20" s="229" t="s">
        <v>384</v>
      </c>
      <c r="F20" s="72"/>
      <c r="G20" s="71"/>
      <c r="H20" s="71"/>
      <c r="I20" s="71"/>
      <c r="J20" s="287"/>
      <c r="K20" s="77" t="s">
        <v>124</v>
      </c>
      <c r="L20" s="241" t="s">
        <v>805</v>
      </c>
      <c r="M20" s="39" t="s">
        <v>795</v>
      </c>
      <c r="N20" s="248">
        <v>0.3</v>
      </c>
    </row>
    <row r="21" spans="2:17" ht="84.75" customHeight="1" thickBot="1" x14ac:dyDescent="0.25">
      <c r="B21" s="298"/>
      <c r="C21" s="300"/>
      <c r="D21" s="300"/>
      <c r="E21" s="230" t="s">
        <v>385</v>
      </c>
      <c r="F21" s="78"/>
      <c r="G21" s="78"/>
      <c r="H21" s="79"/>
      <c r="I21" s="80"/>
      <c r="J21" s="288"/>
      <c r="K21" s="81" t="s">
        <v>397</v>
      </c>
      <c r="L21" s="81"/>
      <c r="M21" s="81"/>
      <c r="N21" s="220">
        <v>0</v>
      </c>
    </row>
    <row r="23" spans="2:17" x14ac:dyDescent="0.2">
      <c r="B23" s="82" t="s">
        <v>398</v>
      </c>
    </row>
    <row r="24" spans="2:17" x14ac:dyDescent="0.2">
      <c r="B24" s="82" t="s">
        <v>399</v>
      </c>
    </row>
    <row r="25" spans="2:17" x14ac:dyDescent="0.2">
      <c r="B25" s="82" t="s">
        <v>400</v>
      </c>
    </row>
  </sheetData>
  <mergeCells count="28">
    <mergeCell ref="L6:N6"/>
    <mergeCell ref="C1:N1"/>
    <mergeCell ref="B3:C3"/>
    <mergeCell ref="B4:C4"/>
    <mergeCell ref="B5:C5"/>
    <mergeCell ref="D5:N5"/>
    <mergeCell ref="M7:M9"/>
    <mergeCell ref="N7:N9"/>
    <mergeCell ref="F8:I8"/>
    <mergeCell ref="B10:B11"/>
    <mergeCell ref="C10:C11"/>
    <mergeCell ref="D10:D11"/>
    <mergeCell ref="J10:J21"/>
    <mergeCell ref="B12:B13"/>
    <mergeCell ref="C12:C13"/>
    <mergeCell ref="D12:D13"/>
    <mergeCell ref="B7:C8"/>
    <mergeCell ref="D7:E8"/>
    <mergeCell ref="F7:I7"/>
    <mergeCell ref="J7:J8"/>
    <mergeCell ref="K7:K9"/>
    <mergeCell ref="L7:L9"/>
    <mergeCell ref="B14:B18"/>
    <mergeCell ref="C14:C18"/>
    <mergeCell ref="D14:D18"/>
    <mergeCell ref="B19:B21"/>
    <mergeCell ref="C19:C21"/>
    <mergeCell ref="D19:D21"/>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M72"/>
  <sheetViews>
    <sheetView topLeftCell="A40" zoomScale="70" zoomScaleNormal="70" workbookViewId="0">
      <selection activeCell="A2" sqref="A2:A3"/>
    </sheetView>
  </sheetViews>
  <sheetFormatPr baseColWidth="10" defaultRowHeight="15.75" x14ac:dyDescent="0.25"/>
  <cols>
    <col min="1" max="1" width="24.28515625" style="187" customWidth="1"/>
    <col min="2" max="2" width="12.140625" style="184" hidden="1" customWidth="1"/>
    <col min="3" max="3" width="18.5703125" style="184" customWidth="1"/>
    <col min="4" max="4" width="19.42578125" style="188" customWidth="1"/>
    <col min="5" max="5" width="16.5703125" style="189" customWidth="1"/>
    <col min="6" max="6" width="10.7109375" style="184" customWidth="1"/>
    <col min="7" max="7" width="16.7109375" style="184" customWidth="1"/>
    <col min="8" max="8" width="74.7109375" style="184" customWidth="1"/>
    <col min="9" max="9" width="16.7109375" style="184" customWidth="1"/>
    <col min="10" max="10" width="17" style="184" customWidth="1"/>
    <col min="11" max="11" width="11" style="184" customWidth="1"/>
    <col min="12" max="12" width="10.42578125" style="184" customWidth="1"/>
    <col min="13" max="13" width="17.140625" style="184" customWidth="1"/>
    <col min="14" max="14" width="13.42578125" style="190" customWidth="1"/>
    <col min="15" max="15" width="49.42578125" style="190" customWidth="1"/>
    <col min="16" max="16" width="25" style="191" customWidth="1"/>
    <col min="17" max="65" width="11.42578125" style="95"/>
    <col min="66" max="16384" width="11.42578125" style="184"/>
  </cols>
  <sheetData>
    <row r="1" spans="1:65" s="13" customFormat="1" ht="96" customHeight="1" thickBot="1" x14ac:dyDescent="0.25">
      <c r="A1" s="332" t="s">
        <v>631</v>
      </c>
      <c r="B1" s="333"/>
      <c r="C1" s="333"/>
      <c r="D1" s="333"/>
      <c r="E1" s="333"/>
      <c r="F1" s="333"/>
      <c r="G1" s="333"/>
      <c r="H1" s="333"/>
      <c r="I1" s="333"/>
      <c r="J1" s="333"/>
      <c r="K1" s="333"/>
      <c r="L1" s="333"/>
      <c r="M1" s="333"/>
      <c r="N1" s="333"/>
      <c r="O1" s="333"/>
      <c r="P1" s="334"/>
      <c r="Q1" s="185"/>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row>
    <row r="2" spans="1:65" s="97" customFormat="1" ht="19.5" customHeight="1" thickBot="1" x14ac:dyDescent="0.25">
      <c r="A2" s="335" t="s">
        <v>528</v>
      </c>
      <c r="B2" s="337" t="s">
        <v>429</v>
      </c>
      <c r="C2" s="339" t="s">
        <v>430</v>
      </c>
      <c r="D2" s="341" t="s">
        <v>595</v>
      </c>
      <c r="E2" s="343" t="s">
        <v>431</v>
      </c>
      <c r="F2" s="344"/>
      <c r="G2" s="345" t="s">
        <v>438</v>
      </c>
      <c r="H2" s="347" t="s">
        <v>439</v>
      </c>
      <c r="I2" s="345" t="s">
        <v>440</v>
      </c>
      <c r="J2" s="343" t="s">
        <v>432</v>
      </c>
      <c r="K2" s="349"/>
      <c r="L2" s="344"/>
      <c r="M2" s="345" t="s">
        <v>433</v>
      </c>
      <c r="N2" s="347" t="s">
        <v>434</v>
      </c>
      <c r="O2" s="345" t="s">
        <v>435</v>
      </c>
      <c r="P2" s="350" t="s">
        <v>436</v>
      </c>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6"/>
      <c r="BM2" s="96"/>
    </row>
    <row r="3" spans="1:65" s="97" customFormat="1" ht="58.5" customHeight="1" thickBot="1" x14ac:dyDescent="0.25">
      <c r="A3" s="336"/>
      <c r="B3" s="338"/>
      <c r="C3" s="340"/>
      <c r="D3" s="342"/>
      <c r="E3" s="98" t="s">
        <v>529</v>
      </c>
      <c r="F3" s="99" t="s">
        <v>437</v>
      </c>
      <c r="G3" s="346"/>
      <c r="H3" s="348"/>
      <c r="I3" s="346"/>
      <c r="J3" s="99" t="s">
        <v>441</v>
      </c>
      <c r="K3" s="100" t="s">
        <v>442</v>
      </c>
      <c r="L3" s="99" t="s">
        <v>443</v>
      </c>
      <c r="M3" s="346"/>
      <c r="N3" s="348"/>
      <c r="O3" s="346"/>
      <c r="P3" s="351"/>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6"/>
      <c r="BM3" s="96"/>
    </row>
    <row r="4" spans="1:65" s="112" customFormat="1" ht="100.5" customHeight="1" x14ac:dyDescent="0.2">
      <c r="A4" s="101" t="s">
        <v>525</v>
      </c>
      <c r="B4" s="102" t="str">
        <f>[1]IDENTIFICACIÓN!A12</f>
        <v>R1</v>
      </c>
      <c r="C4" s="103" t="str">
        <f>'[1]CONTEXTO ESTRATEGICO'!J12</f>
        <v>Emisión de conceptos jurídicos basados en normativa desactualizada o no aplicable.</v>
      </c>
      <c r="D4" s="104" t="s">
        <v>596</v>
      </c>
      <c r="E4" s="105">
        <f>[1]ANALISIS!C11</f>
        <v>2</v>
      </c>
      <c r="F4" s="105">
        <f>[1]ANALISIS!D11</f>
        <v>3</v>
      </c>
      <c r="G4" s="106" t="s">
        <v>526</v>
      </c>
      <c r="H4" s="107" t="s">
        <v>527</v>
      </c>
      <c r="I4" s="108" t="str">
        <f>'[1]VALORACIÓN DEL RIESGO'!F11</f>
        <v>PROBABILIDAD</v>
      </c>
      <c r="J4" s="105">
        <f>IF(C4="",0,(IF('[1]VALORACIÓN DEL RIESGO'!J11&lt;50,'[1]MAPA DE RIESGO'!D13,(IF(AND('[1]VALORACIÓN DEL RIESGO'!J11&gt;=51,I4="IMPACTO"),E4,(IF(AND('[1]VALORACIÓN DEL RIESGO'!J11&gt;=51,'[1]VALORACIÓN DEL RIESGO'!J11&lt;=75,I4="PROBABILIDAD"),(IF(E4-1&lt;=0,1,E4-1)),(IF(AND('[1]VALORACIÓN DEL RIESGO'!J11&gt;=76,'[1]VALORACIÓN DEL RIESGO'!J11&lt;=100,I4="PROBABILIDAD"),(IF(E4-2&lt;=0,1,E4-2)))))))))))</f>
        <v>1</v>
      </c>
      <c r="K4" s="105">
        <f>IF(C4="",0,(IF('[1]VALORACIÓN DEL RIESGO'!J11&lt;50,'[1]MAPA DE RIESGO'!E13,(IF(AND('[1]VALORACIÓN DEL RIESGO'!J11&gt;=51,I4="PROBABILIDAD"),F4,(IF(AND('[1]VALORACIÓN DEL RIESGO'!J11&gt;=51,'[1]VALORACIÓN DEL RIESGO'!J11&lt;=75,I4="IMPACTO"),(IF(F4-1&lt;=0,1,F4-1)),(IF(AND('[1]VALORACIÓN DEL RIESGO'!J11&gt;=76,'[1]VALORACIÓN DEL RIESGO'!J11&lt;=100,I4="IMPACTO"),(IF(F4-2&lt;=0,1,F4-2)))))))))))</f>
        <v>3</v>
      </c>
      <c r="L4" s="105">
        <f>(J4*K4)*4</f>
        <v>12</v>
      </c>
      <c r="M4" s="106" t="s">
        <v>526</v>
      </c>
      <c r="N4" s="107" t="str">
        <f>[1]ANALISIS!I11</f>
        <v>REDUCIR EL RIESGO</v>
      </c>
      <c r="O4" s="109" t="str">
        <f>[1]ANALISIS!J11</f>
        <v>El enlace del Sistema Integrado de Gestión verifica el 5 % de los conceptos emitidos por parte de la DLA para definir si los mismos se encuentran acordes a la normatividad legal vigente (Trimestral)</v>
      </c>
      <c r="P4" s="110" t="s">
        <v>445</v>
      </c>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111"/>
      <c r="BM4" s="111"/>
    </row>
    <row r="5" spans="1:65" s="112" customFormat="1" ht="133.5" customHeight="1" x14ac:dyDescent="0.2">
      <c r="A5" s="113" t="s">
        <v>525</v>
      </c>
      <c r="B5" s="114" t="s">
        <v>597</v>
      </c>
      <c r="C5" s="115" t="s">
        <v>597</v>
      </c>
      <c r="D5" s="114" t="s">
        <v>596</v>
      </c>
      <c r="E5" s="116">
        <f>[1]ANALISIS!C12</f>
        <v>3</v>
      </c>
      <c r="F5" s="116">
        <f>[1]ANALISIS!D12</f>
        <v>3</v>
      </c>
      <c r="G5" s="117" t="s">
        <v>530</v>
      </c>
      <c r="H5" s="115" t="s">
        <v>446</v>
      </c>
      <c r="I5" s="118" t="str">
        <f>'[1]VALORACIÓN DEL RIESGO'!F12</f>
        <v>PROBABILIDAD</v>
      </c>
      <c r="J5" s="116">
        <f>IF(C5="",0,(IF('[1]VALORACIÓN DEL RIESGO'!J12&lt;50,'[1]MAPA DE RIESGO'!D14,(IF(AND('[1]VALORACIÓN DEL RIESGO'!J12&gt;=51,I5="IMPACTO"),E5,(IF(AND('[1]VALORACIÓN DEL RIESGO'!J12&gt;=51,'[1]VALORACIÓN DEL RIESGO'!J12&lt;=75,I5="PROBABILIDAD"),(IF(E5-1&lt;=0,1,E5-1)),(IF(AND('[1]VALORACIÓN DEL RIESGO'!J12&gt;=76,'[1]VALORACIÓN DEL RIESGO'!J12&lt;=100,I5="PROBABILIDAD"),(IF(E5-2&lt;=0,1,E5-2)))))))))))</f>
        <v>2</v>
      </c>
      <c r="K5" s="116">
        <f>IF(C5="",0,(IF('[1]VALORACIÓN DEL RIESGO'!J12&lt;50,'[1]MAPA DE RIESGO'!E14,(IF(AND('[1]VALORACIÓN DEL RIESGO'!J12&gt;=51,I5="PROBABILIDAD"),F5,(IF(AND('[1]VALORACIÓN DEL RIESGO'!J12&gt;=51,'[1]VALORACIÓN DEL RIESGO'!J12&lt;=75,I5="IMPACTO"),(IF(F5-1&lt;=0,1,F5-1)),(IF(AND('[1]VALORACIÓN DEL RIESGO'!J12&gt;=76,'[1]VALORACIÓN DEL RIESGO'!J12&lt;=100,I5="IMPACTO"),(IF(F5-2&lt;=0,1,F5-2)))))))))))</f>
        <v>3</v>
      </c>
      <c r="L5" s="116">
        <f t="shared" ref="L5:L6" si="0">(J5*K5)*4</f>
        <v>24</v>
      </c>
      <c r="M5" s="117" t="s">
        <v>526</v>
      </c>
      <c r="N5" s="115" t="str">
        <f>[1]ANALISIS!I12</f>
        <v>REDUCIR EL RIESGO</v>
      </c>
      <c r="O5" s="119" t="str">
        <f>[1]ANALISIS!J12</f>
        <v xml:space="preserve">Trimestralmente el enlace del Sistema Integrado de Gestión realiza verificación del cumplimiento de los términos establecidos a los requerimientos judiciales, corroborando la información descrita en la base de datos. En caso de encontrar inconsistencia, se reporta al coordinador del Grupo de Procesos Judiciales. </v>
      </c>
      <c r="P5" s="120" t="s">
        <v>445</v>
      </c>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111"/>
      <c r="BM5" s="111"/>
    </row>
    <row r="6" spans="1:65" s="130" customFormat="1" ht="268.5" customHeight="1" thickBot="1" x14ac:dyDescent="0.25">
      <c r="A6" s="121" t="s">
        <v>444</v>
      </c>
      <c r="B6" s="122" t="str">
        <f>[1]IDENTIFICACIÓN!A14</f>
        <v>R3</v>
      </c>
      <c r="C6" s="123" t="str">
        <f>'[1]CONTEXTO ESTRATEGICO'!J14</f>
        <v xml:space="preserve">Posibilidad de que algún proceso judicial sea representado por un apoderado de la SDA que se encuentre incurso en un conflicto de interés. </v>
      </c>
      <c r="D6" s="124" t="s">
        <v>598</v>
      </c>
      <c r="E6" s="125">
        <f>[1]ANALISIS!C13</f>
        <v>1</v>
      </c>
      <c r="F6" s="125">
        <f>[1]ANALISIS!D13</f>
        <v>3</v>
      </c>
      <c r="G6" s="126" t="s">
        <v>526</v>
      </c>
      <c r="H6" s="123" t="s">
        <v>531</v>
      </c>
      <c r="I6" s="127" t="str">
        <f>'[1]VALORACIÓN DEL RIESGO'!F13</f>
        <v>PROBABILIDAD</v>
      </c>
      <c r="J6" s="125">
        <f>IF(C6="",0,(IF('[1]VALORACIÓN DEL RIESGO'!J13&lt;50,'[1]MAPA DE RIESGO'!D15,(IF(AND('[1]VALORACIÓN DEL RIESGO'!J13&gt;=51,I6="IMPACTO"),E6,(IF(AND('[1]VALORACIÓN DEL RIESGO'!J13&gt;=51,'[1]VALORACIÓN DEL RIESGO'!J13&lt;=75,I6="PROBABILIDAD"),(IF(E6-1&lt;=0,1,E6-1)),(IF(AND('[1]VALORACIÓN DEL RIESGO'!J13&gt;=76,'[1]VALORACIÓN DEL RIESGO'!J13&lt;=100,I6="PROBABILIDAD"),(IF(E6-2&lt;=0,1,E6-2)))))))))))</f>
        <v>1</v>
      </c>
      <c r="K6" s="125">
        <f>IF(C6="",0,(IF('[1]VALORACIÓN DEL RIESGO'!J13&lt;50,'[1]MAPA DE RIESGO'!E15,(IF(AND('[1]VALORACIÓN DEL RIESGO'!J13&gt;=51,I6="PROBABILIDAD"),F6,(IF(AND('[1]VALORACIÓN DEL RIESGO'!J13&gt;=51,'[1]VALORACIÓN DEL RIESGO'!J13&lt;=75,I6="IMPACTO"),(IF(F6-1&lt;=0,1,F6-1)),(IF(AND('[1]VALORACIÓN DEL RIESGO'!J13&gt;=76,'[1]VALORACIÓN DEL RIESGO'!J13&lt;=100,I6="IMPACTO"),(IF(F6-2&lt;=0,1,F6-2)))))))))))</f>
        <v>3</v>
      </c>
      <c r="L6" s="125">
        <f t="shared" si="0"/>
        <v>12</v>
      </c>
      <c r="M6" s="126" t="s">
        <v>526</v>
      </c>
      <c r="N6" s="123" t="str">
        <f>[1]ANALISIS!I13</f>
        <v>REDUCIR EL RIESGO</v>
      </c>
      <c r="O6" s="123" t="s">
        <v>532</v>
      </c>
      <c r="P6" s="128" t="s">
        <v>445</v>
      </c>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129"/>
      <c r="BM6" s="129"/>
    </row>
    <row r="7" spans="1:65" s="131" customFormat="1" ht="7.5" customHeight="1" thickBot="1" x14ac:dyDescent="0.25">
      <c r="A7" s="326" t="s">
        <v>598</v>
      </c>
      <c r="B7" s="327"/>
      <c r="C7" s="327"/>
      <c r="D7" s="327"/>
      <c r="E7" s="327"/>
      <c r="F7" s="327"/>
      <c r="G7" s="327"/>
      <c r="H7" s="327"/>
      <c r="I7" s="327"/>
      <c r="J7" s="327"/>
      <c r="K7" s="327"/>
      <c r="L7" s="327"/>
      <c r="M7" s="327"/>
      <c r="N7" s="327"/>
      <c r="O7" s="327"/>
      <c r="P7" s="328"/>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row>
    <row r="8" spans="1:65" s="112" customFormat="1" ht="384.75" customHeight="1" x14ac:dyDescent="0.2">
      <c r="A8" s="132" t="s">
        <v>447</v>
      </c>
      <c r="B8" s="107" t="s">
        <v>448</v>
      </c>
      <c r="C8" s="133" t="s">
        <v>449</v>
      </c>
      <c r="D8" s="134" t="s">
        <v>596</v>
      </c>
      <c r="E8" s="109">
        <f>'[2]MAPA DE RIESGO'!C13</f>
        <v>5</v>
      </c>
      <c r="F8" s="109">
        <f>'[2]MAPA DE RIESGO'!D13</f>
        <v>3</v>
      </c>
      <c r="G8" s="106" t="s">
        <v>533</v>
      </c>
      <c r="H8" s="107" t="s">
        <v>534</v>
      </c>
      <c r="I8" s="135" t="str">
        <f>'[3]MAPA DE RIESGO'!G13</f>
        <v>PROBABILIDAD</v>
      </c>
      <c r="J8" s="105">
        <f>'[3]MAPA DE RIESGO'!H13</f>
        <v>3</v>
      </c>
      <c r="K8" s="105">
        <f>'[3]MAPA DE RIESGO'!I13</f>
        <v>3</v>
      </c>
      <c r="L8" s="105">
        <f>'[3]MAPA DE RIESGO'!J13</f>
        <v>36</v>
      </c>
      <c r="M8" s="106" t="s">
        <v>530</v>
      </c>
      <c r="N8" s="107" t="str">
        <f>'[3]MAPA DE RIESGO'!L13</f>
        <v>REDUCIR EL RIESGO</v>
      </c>
      <c r="O8" s="107" t="s">
        <v>450</v>
      </c>
      <c r="P8" s="110" t="s">
        <v>451</v>
      </c>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111"/>
      <c r="BM8" s="111"/>
    </row>
    <row r="9" spans="1:65" s="112" customFormat="1" ht="301.5" customHeight="1" x14ac:dyDescent="0.2">
      <c r="A9" s="136" t="s">
        <v>447</v>
      </c>
      <c r="B9" s="115" t="s">
        <v>452</v>
      </c>
      <c r="C9" s="115" t="s">
        <v>453</v>
      </c>
      <c r="D9" s="137" t="s">
        <v>596</v>
      </c>
      <c r="E9" s="119">
        <f>'[2]MAPA DE RIESGO'!C14</f>
        <v>4</v>
      </c>
      <c r="F9" s="119">
        <f>'[2]MAPA DE RIESGO'!D14</f>
        <v>3</v>
      </c>
      <c r="G9" s="117" t="s">
        <v>530</v>
      </c>
      <c r="H9" s="115" t="s">
        <v>535</v>
      </c>
      <c r="I9" s="138" t="str">
        <f>'[2]MAPA DE RIESGO'!G13</f>
        <v>PROBABILIDAD</v>
      </c>
      <c r="J9" s="139">
        <f>'[2]MAPA DE RIESGO'!H13</f>
        <v>3</v>
      </c>
      <c r="K9" s="139">
        <f>'[2]MAPA DE RIESGO'!I13</f>
        <v>3</v>
      </c>
      <c r="L9" s="139">
        <f>'[2]MAPA DE RIESGO'!J13</f>
        <v>36</v>
      </c>
      <c r="M9" s="117" t="s">
        <v>530</v>
      </c>
      <c r="N9" s="115" t="str">
        <f>'[2]MAPA DE RIESGO'!L13</f>
        <v>REDUCIR EL RIESGO</v>
      </c>
      <c r="O9" s="115" t="s">
        <v>599</v>
      </c>
      <c r="P9" s="120" t="s">
        <v>451</v>
      </c>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111"/>
      <c r="BM9" s="111"/>
    </row>
    <row r="10" spans="1:65" s="112" customFormat="1" ht="223.5" customHeight="1" x14ac:dyDescent="0.2">
      <c r="A10" s="136" t="s">
        <v>447</v>
      </c>
      <c r="B10" s="115" t="s">
        <v>454</v>
      </c>
      <c r="C10" s="115" t="s">
        <v>455</v>
      </c>
      <c r="D10" s="137" t="s">
        <v>596</v>
      </c>
      <c r="E10" s="119">
        <f>'[2]MAPA DE RIESGO'!C15</f>
        <v>4</v>
      </c>
      <c r="F10" s="119">
        <f>'[2]MAPA DE RIESGO'!D15</f>
        <v>2</v>
      </c>
      <c r="G10" s="117" t="s">
        <v>530</v>
      </c>
      <c r="H10" s="115" t="s">
        <v>536</v>
      </c>
      <c r="I10" s="138" t="str">
        <f>'[2]MAPA DE RIESGO'!G14</f>
        <v>PROBABILIDAD</v>
      </c>
      <c r="J10" s="139">
        <f>'[2]MAPA DE RIESGO'!H14</f>
        <v>2</v>
      </c>
      <c r="K10" s="139">
        <f>'[2]MAPA DE RIESGO'!I14</f>
        <v>3</v>
      </c>
      <c r="L10" s="139">
        <f>'[2]MAPA DE RIESGO'!J14</f>
        <v>24</v>
      </c>
      <c r="M10" s="117" t="s">
        <v>526</v>
      </c>
      <c r="N10" s="115" t="str">
        <f>'[2]MAPA DE RIESGO'!L14</f>
        <v>REDUCIR EL RIESGO</v>
      </c>
      <c r="O10" s="115" t="s">
        <v>456</v>
      </c>
      <c r="P10" s="120" t="s">
        <v>451</v>
      </c>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111"/>
      <c r="BM10" s="111"/>
    </row>
    <row r="11" spans="1:65" s="112" customFormat="1" ht="112.5" customHeight="1" x14ac:dyDescent="0.2">
      <c r="A11" s="136" t="s">
        <v>447</v>
      </c>
      <c r="B11" s="115" t="s">
        <v>457</v>
      </c>
      <c r="C11" s="115" t="s">
        <v>458</v>
      </c>
      <c r="D11" s="137" t="s">
        <v>596</v>
      </c>
      <c r="E11" s="119">
        <f>'[2]MAPA DE RIESGO'!C16</f>
        <v>5</v>
      </c>
      <c r="F11" s="119">
        <f>'[2]MAPA DE RIESGO'!D16</f>
        <v>4</v>
      </c>
      <c r="G11" s="117" t="s">
        <v>533</v>
      </c>
      <c r="H11" s="115" t="s">
        <v>537</v>
      </c>
      <c r="I11" s="138" t="str">
        <f>'[2]MAPA DE RIESGO'!G15</f>
        <v>IMPACTO</v>
      </c>
      <c r="J11" s="116">
        <f>'[2]MAPA DE RIESGO'!H15</f>
        <v>4</v>
      </c>
      <c r="K11" s="116">
        <f>'[2]MAPA DE RIESGO'!I15</f>
        <v>1</v>
      </c>
      <c r="L11" s="116">
        <f>'[2]MAPA DE RIESGO'!J15</f>
        <v>16</v>
      </c>
      <c r="M11" s="117" t="s">
        <v>526</v>
      </c>
      <c r="N11" s="115" t="str">
        <f>'[2]MAPA DE RIESGO'!L15</f>
        <v>COMPARTIR O TRANSFERIR EL RIESGO</v>
      </c>
      <c r="O11" s="115" t="s">
        <v>600</v>
      </c>
      <c r="P11" s="120" t="s">
        <v>451</v>
      </c>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111"/>
      <c r="BM11" s="111"/>
    </row>
    <row r="12" spans="1:65" s="112" customFormat="1" ht="153" customHeight="1" x14ac:dyDescent="0.2">
      <c r="A12" s="136" t="s">
        <v>447</v>
      </c>
      <c r="B12" s="115" t="s">
        <v>459</v>
      </c>
      <c r="C12" s="115" t="s">
        <v>460</v>
      </c>
      <c r="D12" s="137" t="s">
        <v>596</v>
      </c>
      <c r="E12" s="119">
        <f>'[2]MAPA DE RIESGO'!C17</f>
        <v>2</v>
      </c>
      <c r="F12" s="119">
        <f>'[2]MAPA DE RIESGO'!D17</f>
        <v>3</v>
      </c>
      <c r="G12" s="117" t="s">
        <v>526</v>
      </c>
      <c r="H12" s="115" t="s">
        <v>538</v>
      </c>
      <c r="I12" s="138" t="str">
        <f>'[2]MAPA DE RIESGO'!G16</f>
        <v>PROBABILIDAD</v>
      </c>
      <c r="J12" s="116">
        <f>'[2]MAPA DE RIESGO'!H16</f>
        <v>4</v>
      </c>
      <c r="K12" s="116">
        <f>'[2]MAPA DE RIESGO'!I16</f>
        <v>4</v>
      </c>
      <c r="L12" s="116">
        <f>'[2]MAPA DE RIESGO'!J16</f>
        <v>64</v>
      </c>
      <c r="M12" s="117" t="s">
        <v>533</v>
      </c>
      <c r="N12" s="115" t="str">
        <f>'[2]MAPA DE RIESGO'!L16</f>
        <v>COMPARTIR O TRANSFERIR EL RIESGO</v>
      </c>
      <c r="O12" s="115" t="s">
        <v>461</v>
      </c>
      <c r="P12" s="120" t="s">
        <v>451</v>
      </c>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111"/>
      <c r="BM12" s="111"/>
    </row>
    <row r="13" spans="1:65" s="130" customFormat="1" ht="255" customHeight="1" thickBot="1" x14ac:dyDescent="0.25">
      <c r="A13" s="121" t="s">
        <v>447</v>
      </c>
      <c r="B13" s="123" t="s">
        <v>462</v>
      </c>
      <c r="C13" s="123" t="s">
        <v>463</v>
      </c>
      <c r="D13" s="124" t="s">
        <v>598</v>
      </c>
      <c r="E13" s="140">
        <f>'[2]MAPA DE RIESGO'!C18</f>
        <v>4</v>
      </c>
      <c r="F13" s="140">
        <f>'[2]MAPA DE RIESGO'!D18</f>
        <v>4</v>
      </c>
      <c r="G13" s="126" t="s">
        <v>533</v>
      </c>
      <c r="H13" s="123" t="s">
        <v>539</v>
      </c>
      <c r="I13" s="122" t="str">
        <f>'[2]MAPA DE RIESGO'!G17</f>
        <v>IMPACTO</v>
      </c>
      <c r="J13" s="125">
        <f>'[2]MAPA DE RIESGO'!H17</f>
        <v>2</v>
      </c>
      <c r="K13" s="125">
        <f>'[2]MAPA DE RIESGO'!I17</f>
        <v>1</v>
      </c>
      <c r="L13" s="125">
        <f>'[2]MAPA DE RIESGO'!J17</f>
        <v>8</v>
      </c>
      <c r="M13" s="126" t="s">
        <v>540</v>
      </c>
      <c r="N13" s="123" t="str">
        <f>'[2]MAPA DE RIESGO'!L17</f>
        <v>REDUCIR EL RIESGO</v>
      </c>
      <c r="O13" s="123" t="s">
        <v>464</v>
      </c>
      <c r="P13" s="128" t="s">
        <v>451</v>
      </c>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129"/>
      <c r="BM13" s="129"/>
    </row>
    <row r="14" spans="1:65" s="131" customFormat="1" ht="7.5" customHeight="1" thickBot="1" x14ac:dyDescent="0.3">
      <c r="A14" s="312"/>
      <c r="B14" s="313"/>
      <c r="C14" s="313"/>
      <c r="D14" s="313"/>
      <c r="E14" s="313"/>
      <c r="F14" s="313"/>
      <c r="G14" s="313"/>
      <c r="H14" s="313"/>
      <c r="I14" s="313"/>
      <c r="J14" s="313"/>
      <c r="K14" s="313"/>
      <c r="L14" s="313"/>
      <c r="M14" s="313"/>
      <c r="N14" s="313"/>
      <c r="O14" s="313"/>
      <c r="P14" s="314"/>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row>
    <row r="15" spans="1:65" s="112" customFormat="1" ht="252" customHeight="1" x14ac:dyDescent="0.2">
      <c r="A15" s="132" t="s">
        <v>465</v>
      </c>
      <c r="B15" s="107" t="s">
        <v>448</v>
      </c>
      <c r="C15" s="107" t="str">
        <f>'[4]MAPA DE RIESGO'!$B$13</f>
        <v xml:space="preserve">Adelantar un proceso contractual (licitación pública, concurso de méritos, selección abreviada o contratación directa diferente a la prestación de servicios profesionale sy de apoyo a la gestión) sin tener la aprobación correspondiente por parte del comité de contratación </v>
      </c>
      <c r="D15" s="134" t="s">
        <v>596</v>
      </c>
      <c r="E15" s="109">
        <v>2</v>
      </c>
      <c r="F15" s="109">
        <v>3</v>
      </c>
      <c r="G15" s="106" t="s">
        <v>526</v>
      </c>
      <c r="H15" s="107" t="s">
        <v>541</v>
      </c>
      <c r="I15" s="135" t="s">
        <v>442</v>
      </c>
      <c r="J15" s="105">
        <v>2</v>
      </c>
      <c r="K15" s="105">
        <v>1</v>
      </c>
      <c r="L15" s="105">
        <v>8</v>
      </c>
      <c r="M15" s="106" t="s">
        <v>540</v>
      </c>
      <c r="N15" s="107" t="s">
        <v>466</v>
      </c>
      <c r="O15" s="107" t="s">
        <v>601</v>
      </c>
      <c r="P15" s="110" t="s">
        <v>467</v>
      </c>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111"/>
      <c r="BM15" s="111"/>
    </row>
    <row r="16" spans="1:65" s="130" customFormat="1" ht="122.25" customHeight="1" thickBot="1" x14ac:dyDescent="0.25">
      <c r="A16" s="121" t="s">
        <v>465</v>
      </c>
      <c r="B16" s="123" t="s">
        <v>452</v>
      </c>
      <c r="C16" s="141" t="str">
        <f>'[4]MAPA DE RIESGO'!B15</f>
        <v>Posibilidad de direccionar la Contratación y/o vinculación en favor de un tercero</v>
      </c>
      <c r="D16" s="124" t="s">
        <v>598</v>
      </c>
      <c r="E16" s="140">
        <f>'[4]MAPA DE RIESGO'!C15</f>
        <v>1</v>
      </c>
      <c r="F16" s="140">
        <f>'[4]MAPA DE RIESGO'!D15</f>
        <v>4</v>
      </c>
      <c r="G16" s="126" t="s">
        <v>530</v>
      </c>
      <c r="H16" s="123" t="s">
        <v>542</v>
      </c>
      <c r="I16" s="122" t="str">
        <f>'[4]MAPA DE RIESGO'!G15</f>
        <v>IMPACTO</v>
      </c>
      <c r="J16" s="125">
        <f>'[4]MAPA DE RIESGO'!H15</f>
        <v>1</v>
      </c>
      <c r="K16" s="125">
        <f>'[4]MAPA DE RIESGO'!I15</f>
        <v>2</v>
      </c>
      <c r="L16" s="125">
        <f>'[4]MAPA DE RIESGO'!J15</f>
        <v>8</v>
      </c>
      <c r="M16" s="126" t="s">
        <v>540</v>
      </c>
      <c r="N16" s="123" t="str">
        <f>'[4]MAPA DE RIESGO'!L15</f>
        <v>EVITAR EL RIESGO</v>
      </c>
      <c r="O16" s="123" t="str">
        <f>'[4]MAPA DE RIESGO'!M15</f>
        <v>Devolver a quien estructure el proceso para ajustar los criterios que no corresponada o limiten la participación</v>
      </c>
      <c r="P16" s="128" t="s">
        <v>467</v>
      </c>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129"/>
      <c r="BM16" s="129"/>
    </row>
    <row r="17" spans="1:65" s="131" customFormat="1" ht="7.5" customHeight="1" thickBot="1" x14ac:dyDescent="0.25">
      <c r="A17" s="329"/>
      <c r="B17" s="330"/>
      <c r="C17" s="330"/>
      <c r="D17" s="330"/>
      <c r="E17" s="330"/>
      <c r="F17" s="330"/>
      <c r="G17" s="330"/>
      <c r="H17" s="330"/>
      <c r="I17" s="330"/>
      <c r="J17" s="330"/>
      <c r="K17" s="330"/>
      <c r="L17" s="330"/>
      <c r="M17" s="330"/>
      <c r="N17" s="330"/>
      <c r="O17" s="330"/>
      <c r="P17" s="331"/>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row>
    <row r="18" spans="1:65" s="112" customFormat="1" ht="112.5" customHeight="1" thickBot="1" x14ac:dyDescent="0.25">
      <c r="A18" s="142" t="s">
        <v>468</v>
      </c>
      <c r="B18" s="143" t="s">
        <v>448</v>
      </c>
      <c r="C18" s="144" t="s">
        <v>469</v>
      </c>
      <c r="D18" s="145" t="s">
        <v>596</v>
      </c>
      <c r="E18" s="146">
        <v>4</v>
      </c>
      <c r="F18" s="146">
        <v>4</v>
      </c>
      <c r="G18" s="147" t="s">
        <v>533</v>
      </c>
      <c r="H18" s="143" t="s">
        <v>543</v>
      </c>
      <c r="I18" s="148" t="s">
        <v>442</v>
      </c>
      <c r="J18" s="149">
        <v>3</v>
      </c>
      <c r="K18" s="149">
        <v>3</v>
      </c>
      <c r="L18" s="149">
        <v>36</v>
      </c>
      <c r="M18" s="147" t="s">
        <v>530</v>
      </c>
      <c r="N18" s="143" t="s">
        <v>466</v>
      </c>
      <c r="O18" s="143" t="s">
        <v>602</v>
      </c>
      <c r="P18" s="150" t="s">
        <v>467</v>
      </c>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111"/>
      <c r="BM18" s="111"/>
    </row>
    <row r="19" spans="1:65" s="151" customFormat="1" ht="6.75" customHeight="1" thickBot="1" x14ac:dyDescent="0.3">
      <c r="A19" s="312"/>
      <c r="B19" s="313"/>
      <c r="C19" s="313"/>
      <c r="D19" s="313"/>
      <c r="E19" s="313"/>
      <c r="F19" s="313"/>
      <c r="G19" s="313"/>
      <c r="H19" s="313"/>
      <c r="I19" s="313"/>
      <c r="J19" s="313"/>
      <c r="K19" s="313"/>
      <c r="L19" s="313"/>
      <c r="M19" s="313"/>
      <c r="N19" s="313"/>
      <c r="O19" s="313"/>
      <c r="P19" s="314"/>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row>
    <row r="20" spans="1:65" s="112" customFormat="1" ht="128.25" customHeight="1" x14ac:dyDescent="0.2">
      <c r="A20" s="132" t="s">
        <v>470</v>
      </c>
      <c r="B20" s="107" t="s">
        <v>448</v>
      </c>
      <c r="C20" s="107" t="s">
        <v>544</v>
      </c>
      <c r="D20" s="134" t="s">
        <v>596</v>
      </c>
      <c r="E20" s="109">
        <f>'[5]MAPA DE RIESGO'!C13</f>
        <v>5</v>
      </c>
      <c r="F20" s="109">
        <f>'[5]MAPA DE RIESGO'!D13</f>
        <v>5</v>
      </c>
      <c r="G20" s="106" t="s">
        <v>533</v>
      </c>
      <c r="H20" s="152" t="s">
        <v>545</v>
      </c>
      <c r="I20" s="135" t="s">
        <v>441</v>
      </c>
      <c r="J20" s="105">
        <v>3</v>
      </c>
      <c r="K20" s="105">
        <v>4</v>
      </c>
      <c r="L20" s="105">
        <v>48</v>
      </c>
      <c r="M20" s="106" t="s">
        <v>533</v>
      </c>
      <c r="N20" s="107" t="str">
        <f>'[5]MAPA DE RIESGO'!L13</f>
        <v>REDUCIR EL RIESGO</v>
      </c>
      <c r="O20" s="107" t="s">
        <v>546</v>
      </c>
      <c r="P20" s="110" t="s">
        <v>470</v>
      </c>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111"/>
      <c r="BM20" s="111"/>
    </row>
    <row r="21" spans="1:65" s="112" customFormat="1" ht="131.25" customHeight="1" x14ac:dyDescent="0.2">
      <c r="A21" s="136" t="s">
        <v>470</v>
      </c>
      <c r="B21" s="115" t="s">
        <v>452</v>
      </c>
      <c r="C21" s="115" t="s">
        <v>547</v>
      </c>
      <c r="D21" s="137" t="s">
        <v>596</v>
      </c>
      <c r="E21" s="119">
        <v>2</v>
      </c>
      <c r="F21" s="119">
        <v>2</v>
      </c>
      <c r="G21" s="117" t="s">
        <v>540</v>
      </c>
      <c r="H21" s="115" t="s">
        <v>548</v>
      </c>
      <c r="I21" s="138" t="s">
        <v>441</v>
      </c>
      <c r="J21" s="116">
        <v>2</v>
      </c>
      <c r="K21" s="116">
        <v>2</v>
      </c>
      <c r="L21" s="116">
        <v>16</v>
      </c>
      <c r="M21" s="117" t="s">
        <v>540</v>
      </c>
      <c r="N21" s="115" t="str">
        <f>'[5]MAPA DE RIESGO'!L14</f>
        <v>REDUCIR EL RIESGO</v>
      </c>
      <c r="O21" s="115" t="s">
        <v>549</v>
      </c>
      <c r="P21" s="120" t="s">
        <v>470</v>
      </c>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111"/>
      <c r="BM21" s="111"/>
    </row>
    <row r="22" spans="1:65" s="112" customFormat="1" ht="147.75" customHeight="1" thickBot="1" x14ac:dyDescent="0.25">
      <c r="A22" s="121" t="s">
        <v>470</v>
      </c>
      <c r="B22" s="123" t="s">
        <v>454</v>
      </c>
      <c r="C22" s="123" t="s">
        <v>550</v>
      </c>
      <c r="D22" s="153" t="s">
        <v>598</v>
      </c>
      <c r="E22" s="140">
        <v>3</v>
      </c>
      <c r="F22" s="140">
        <v>3</v>
      </c>
      <c r="G22" s="126" t="s">
        <v>551</v>
      </c>
      <c r="H22" s="123" t="s">
        <v>552</v>
      </c>
      <c r="I22" s="122" t="s">
        <v>442</v>
      </c>
      <c r="J22" s="125">
        <v>2</v>
      </c>
      <c r="K22" s="125">
        <v>2</v>
      </c>
      <c r="L22" s="125">
        <v>16</v>
      </c>
      <c r="M22" s="126" t="s">
        <v>540</v>
      </c>
      <c r="N22" s="123" t="s">
        <v>466</v>
      </c>
      <c r="O22" s="123" t="s">
        <v>553</v>
      </c>
      <c r="P22" s="128" t="s">
        <v>470</v>
      </c>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111"/>
      <c r="BM22" s="111"/>
    </row>
    <row r="23" spans="1:65" s="131" customFormat="1" ht="8.25" customHeight="1" thickBot="1" x14ac:dyDescent="0.3">
      <c r="A23" s="312"/>
      <c r="B23" s="313"/>
      <c r="C23" s="313"/>
      <c r="D23" s="313"/>
      <c r="E23" s="313"/>
      <c r="F23" s="313"/>
      <c r="G23" s="313"/>
      <c r="H23" s="313"/>
      <c r="I23" s="313"/>
      <c r="J23" s="313"/>
      <c r="K23" s="313"/>
      <c r="L23" s="313"/>
      <c r="M23" s="313"/>
      <c r="N23" s="313"/>
      <c r="O23" s="313"/>
      <c r="P23" s="314"/>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row>
    <row r="24" spans="1:65" s="112" customFormat="1" ht="295.5" customHeight="1" x14ac:dyDescent="0.2">
      <c r="A24" s="132" t="s">
        <v>472</v>
      </c>
      <c r="B24" s="107" t="s">
        <v>448</v>
      </c>
      <c r="C24" s="107" t="s">
        <v>554</v>
      </c>
      <c r="D24" s="134" t="s">
        <v>596</v>
      </c>
      <c r="E24" s="109">
        <f>'[6]MAPA DE RIESGO'!C13</f>
        <v>2</v>
      </c>
      <c r="F24" s="109">
        <f>'[6]MAPA DE RIESGO'!D13</f>
        <v>4</v>
      </c>
      <c r="G24" s="106" t="s">
        <v>530</v>
      </c>
      <c r="H24" s="107" t="s">
        <v>555</v>
      </c>
      <c r="I24" s="107" t="str">
        <f>'[6]MAPA DE RIESGO'!G13</f>
        <v>PROBABILIDAD</v>
      </c>
      <c r="J24" s="105">
        <v>2</v>
      </c>
      <c r="K24" s="105">
        <v>2</v>
      </c>
      <c r="L24" s="105">
        <v>16</v>
      </c>
      <c r="M24" s="106" t="s">
        <v>540</v>
      </c>
      <c r="N24" s="107" t="str">
        <f>'[6]MAPA DE RIESGO'!L13</f>
        <v>REDUCIR EL RIESGO</v>
      </c>
      <c r="O24" s="107" t="s">
        <v>556</v>
      </c>
      <c r="P24" s="110" t="s">
        <v>557</v>
      </c>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111"/>
      <c r="BM24" s="111"/>
    </row>
    <row r="25" spans="1:65" s="112" customFormat="1" ht="343.5" customHeight="1" x14ac:dyDescent="0.2">
      <c r="A25" s="136" t="s">
        <v>472</v>
      </c>
      <c r="B25" s="115" t="s">
        <v>452</v>
      </c>
      <c r="C25" s="115" t="s">
        <v>473</v>
      </c>
      <c r="D25" s="137" t="s">
        <v>596</v>
      </c>
      <c r="E25" s="119">
        <f>'[6]MAPA DE RIESGO'!C14</f>
        <v>3</v>
      </c>
      <c r="F25" s="119">
        <f>'[6]MAPA DE RIESGO'!D14</f>
        <v>3</v>
      </c>
      <c r="G25" s="117" t="s">
        <v>530</v>
      </c>
      <c r="H25" s="154" t="s">
        <v>558</v>
      </c>
      <c r="I25" s="115" t="str">
        <f>'[6]MAPA DE RIESGO'!G14</f>
        <v>PROBABILIDAD</v>
      </c>
      <c r="J25" s="116">
        <v>2</v>
      </c>
      <c r="K25" s="116">
        <v>2</v>
      </c>
      <c r="L25" s="116">
        <v>16</v>
      </c>
      <c r="M25" s="117" t="s">
        <v>540</v>
      </c>
      <c r="N25" s="115" t="str">
        <f>'[6]MAPA DE RIESGO'!L14</f>
        <v>REDUCIR EL RIESGO</v>
      </c>
      <c r="O25" s="115" t="s">
        <v>474</v>
      </c>
      <c r="P25" s="120" t="s">
        <v>559</v>
      </c>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111"/>
      <c r="BM25" s="111"/>
    </row>
    <row r="26" spans="1:65" s="130" customFormat="1" ht="290.25" customHeight="1" thickBot="1" x14ac:dyDescent="0.25">
      <c r="A26" s="121" t="s">
        <v>472</v>
      </c>
      <c r="B26" s="123" t="s">
        <v>454</v>
      </c>
      <c r="C26" s="123" t="s">
        <v>475</v>
      </c>
      <c r="D26" s="124" t="s">
        <v>598</v>
      </c>
      <c r="E26" s="140">
        <f>'[6]MAPA DE RIESGO'!C15</f>
        <v>3</v>
      </c>
      <c r="F26" s="140">
        <f>'[6]MAPA DE RIESGO'!D15</f>
        <v>5</v>
      </c>
      <c r="G26" s="126" t="s">
        <v>533</v>
      </c>
      <c r="H26" s="155" t="s">
        <v>603</v>
      </c>
      <c r="I26" s="123" t="str">
        <f>'[6]MAPA DE RIESGO'!G15</f>
        <v>PROBABILIDAD</v>
      </c>
      <c r="J26" s="140">
        <v>2</v>
      </c>
      <c r="K26" s="140">
        <v>2</v>
      </c>
      <c r="L26" s="140">
        <v>16</v>
      </c>
      <c r="M26" s="126" t="s">
        <v>540</v>
      </c>
      <c r="N26" s="123" t="s">
        <v>471</v>
      </c>
      <c r="O26" s="123" t="s">
        <v>560</v>
      </c>
      <c r="P26" s="128" t="s">
        <v>557</v>
      </c>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129"/>
      <c r="BM26" s="129"/>
    </row>
    <row r="27" spans="1:65" s="131" customFormat="1" ht="7.5" customHeight="1" thickBot="1" x14ac:dyDescent="0.3">
      <c r="A27" s="312"/>
      <c r="B27" s="313"/>
      <c r="C27" s="313"/>
      <c r="D27" s="313"/>
      <c r="E27" s="313"/>
      <c r="F27" s="313"/>
      <c r="G27" s="313"/>
      <c r="H27" s="313"/>
      <c r="I27" s="313"/>
      <c r="J27" s="313"/>
      <c r="K27" s="313"/>
      <c r="L27" s="313"/>
      <c r="M27" s="313"/>
      <c r="N27" s="313"/>
      <c r="O27" s="313"/>
      <c r="P27" s="314"/>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row>
    <row r="28" spans="1:65" s="112" customFormat="1" ht="217.5" thickBot="1" x14ac:dyDescent="0.25">
      <c r="A28" s="142" t="s">
        <v>476</v>
      </c>
      <c r="B28" s="143" t="s">
        <v>448</v>
      </c>
      <c r="C28" s="143" t="s">
        <v>604</v>
      </c>
      <c r="D28" s="145" t="s">
        <v>596</v>
      </c>
      <c r="E28" s="146">
        <v>3</v>
      </c>
      <c r="F28" s="146">
        <v>3</v>
      </c>
      <c r="G28" s="147" t="s">
        <v>530</v>
      </c>
      <c r="H28" s="143" t="s">
        <v>605</v>
      </c>
      <c r="I28" s="143" t="s">
        <v>441</v>
      </c>
      <c r="J28" s="146">
        <v>1</v>
      </c>
      <c r="K28" s="146">
        <v>3</v>
      </c>
      <c r="L28" s="146">
        <v>12</v>
      </c>
      <c r="M28" s="147" t="s">
        <v>526</v>
      </c>
      <c r="N28" s="143" t="s">
        <v>466</v>
      </c>
      <c r="O28" s="143" t="s">
        <v>477</v>
      </c>
      <c r="P28" s="150" t="s">
        <v>478</v>
      </c>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111"/>
      <c r="BM28" s="111"/>
    </row>
    <row r="29" spans="1:65" s="131" customFormat="1" ht="8.25" customHeight="1" thickBot="1" x14ac:dyDescent="0.3">
      <c r="A29" s="312"/>
      <c r="B29" s="313"/>
      <c r="C29" s="313"/>
      <c r="D29" s="313"/>
      <c r="E29" s="313"/>
      <c r="F29" s="313"/>
      <c r="G29" s="313"/>
      <c r="H29" s="313"/>
      <c r="I29" s="313"/>
      <c r="J29" s="313"/>
      <c r="K29" s="313"/>
      <c r="L29" s="313"/>
      <c r="M29" s="313"/>
      <c r="N29" s="313"/>
      <c r="O29" s="313"/>
      <c r="P29" s="314"/>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row>
    <row r="30" spans="1:65" s="112" customFormat="1" ht="143.25" customHeight="1" x14ac:dyDescent="0.2">
      <c r="A30" s="132" t="s">
        <v>479</v>
      </c>
      <c r="B30" s="107" t="s">
        <v>448</v>
      </c>
      <c r="C30" s="107" t="s">
        <v>480</v>
      </c>
      <c r="D30" s="134" t="s">
        <v>596</v>
      </c>
      <c r="E30" s="109">
        <v>3</v>
      </c>
      <c r="F30" s="109">
        <v>4</v>
      </c>
      <c r="G30" s="106" t="s">
        <v>533</v>
      </c>
      <c r="H30" s="107" t="s">
        <v>561</v>
      </c>
      <c r="I30" s="107" t="s">
        <v>442</v>
      </c>
      <c r="J30" s="109">
        <v>3</v>
      </c>
      <c r="K30" s="109">
        <v>2</v>
      </c>
      <c r="L30" s="109">
        <v>24</v>
      </c>
      <c r="M30" s="106" t="s">
        <v>526</v>
      </c>
      <c r="N30" s="156" t="s">
        <v>466</v>
      </c>
      <c r="O30" s="157" t="s">
        <v>481</v>
      </c>
      <c r="P30" s="110" t="s">
        <v>562</v>
      </c>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111"/>
      <c r="BM30" s="111"/>
    </row>
    <row r="31" spans="1:65" s="112" customFormat="1" ht="150.75" customHeight="1" x14ac:dyDescent="0.2">
      <c r="A31" s="136" t="s">
        <v>482</v>
      </c>
      <c r="B31" s="115" t="s">
        <v>452</v>
      </c>
      <c r="C31" s="115" t="s">
        <v>483</v>
      </c>
      <c r="D31" s="137" t="s">
        <v>596</v>
      </c>
      <c r="E31" s="119">
        <v>1</v>
      </c>
      <c r="F31" s="119">
        <v>4</v>
      </c>
      <c r="G31" s="117" t="s">
        <v>530</v>
      </c>
      <c r="H31" s="115" t="s">
        <v>563</v>
      </c>
      <c r="I31" s="115" t="s">
        <v>442</v>
      </c>
      <c r="J31" s="119">
        <v>1</v>
      </c>
      <c r="K31" s="119">
        <v>3</v>
      </c>
      <c r="L31" s="119">
        <v>12</v>
      </c>
      <c r="M31" s="117" t="s">
        <v>526</v>
      </c>
      <c r="N31" s="158" t="s">
        <v>466</v>
      </c>
      <c r="O31" s="159" t="s">
        <v>564</v>
      </c>
      <c r="P31" s="120" t="s">
        <v>562</v>
      </c>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111"/>
      <c r="BM31" s="111"/>
    </row>
    <row r="32" spans="1:65" s="130" customFormat="1" ht="169.5" customHeight="1" thickBot="1" x14ac:dyDescent="0.25">
      <c r="A32" s="121" t="s">
        <v>482</v>
      </c>
      <c r="B32" s="123" t="s">
        <v>454</v>
      </c>
      <c r="C32" s="123" t="s">
        <v>484</v>
      </c>
      <c r="D32" s="124" t="s">
        <v>598</v>
      </c>
      <c r="E32" s="140">
        <v>2</v>
      </c>
      <c r="F32" s="140">
        <v>4</v>
      </c>
      <c r="G32" s="126" t="s">
        <v>530</v>
      </c>
      <c r="H32" s="123" t="s">
        <v>565</v>
      </c>
      <c r="I32" s="123" t="s">
        <v>441</v>
      </c>
      <c r="J32" s="140">
        <v>2</v>
      </c>
      <c r="K32" s="140">
        <v>4</v>
      </c>
      <c r="L32" s="140">
        <v>32</v>
      </c>
      <c r="M32" s="126" t="s">
        <v>530</v>
      </c>
      <c r="N32" s="160" t="s">
        <v>466</v>
      </c>
      <c r="O32" s="161" t="s">
        <v>485</v>
      </c>
      <c r="P32" s="128" t="s">
        <v>562</v>
      </c>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129"/>
      <c r="BM32" s="129"/>
    </row>
    <row r="33" spans="1:65" s="131" customFormat="1" ht="7.5" customHeight="1" thickBot="1" x14ac:dyDescent="0.3">
      <c r="A33" s="312" t="s">
        <v>606</v>
      </c>
      <c r="B33" s="313"/>
      <c r="C33" s="313"/>
      <c r="D33" s="313"/>
      <c r="E33" s="313"/>
      <c r="F33" s="313"/>
      <c r="G33" s="313"/>
      <c r="H33" s="313"/>
      <c r="I33" s="313"/>
      <c r="J33" s="313"/>
      <c r="K33" s="313"/>
      <c r="L33" s="313"/>
      <c r="M33" s="313"/>
      <c r="N33" s="313"/>
      <c r="O33" s="313"/>
      <c r="P33" s="314"/>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row>
    <row r="34" spans="1:65" s="112" customFormat="1" ht="109.5" customHeight="1" x14ac:dyDescent="0.2">
      <c r="A34" s="132" t="s">
        <v>486</v>
      </c>
      <c r="B34" s="107" t="s">
        <v>448</v>
      </c>
      <c r="C34" s="107" t="s">
        <v>607</v>
      </c>
      <c r="D34" s="134" t="s">
        <v>596</v>
      </c>
      <c r="E34" s="109">
        <v>3</v>
      </c>
      <c r="F34" s="109">
        <v>4</v>
      </c>
      <c r="G34" s="106" t="s">
        <v>533</v>
      </c>
      <c r="H34" s="107" t="s">
        <v>566</v>
      </c>
      <c r="I34" s="107" t="s">
        <v>442</v>
      </c>
      <c r="J34" s="109">
        <v>3</v>
      </c>
      <c r="K34" s="109">
        <v>3</v>
      </c>
      <c r="L34" s="109">
        <v>36</v>
      </c>
      <c r="M34" s="106" t="s">
        <v>530</v>
      </c>
      <c r="N34" s="156" t="s">
        <v>466</v>
      </c>
      <c r="O34" s="107" t="s">
        <v>487</v>
      </c>
      <c r="P34" s="110" t="s">
        <v>567</v>
      </c>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111"/>
      <c r="BM34" s="111"/>
    </row>
    <row r="35" spans="1:65" s="130" customFormat="1" ht="90" thickBot="1" x14ac:dyDescent="0.25">
      <c r="A35" s="121" t="s">
        <v>486</v>
      </c>
      <c r="B35" s="123" t="s">
        <v>452</v>
      </c>
      <c r="C35" s="123" t="str">
        <f>'[7]MAPA DE RIESGO'!B15</f>
        <v>Alteración y perdida de la información en el Archivo de la SDA</v>
      </c>
      <c r="D35" s="124" t="s">
        <v>598</v>
      </c>
      <c r="E35" s="140">
        <f>'[7]MAPA DE RIESGO'!C15</f>
        <v>3</v>
      </c>
      <c r="F35" s="140">
        <f>'[7]MAPA DE RIESGO'!D15</f>
        <v>4</v>
      </c>
      <c r="G35" s="126" t="s">
        <v>533</v>
      </c>
      <c r="H35" s="123" t="str">
        <f>'[7]VALORACIÓN DEL RIESGO'!$G$13</f>
        <v xml:space="preserve">Se realiza socializaciòn a los encargados de la custordia de los archivos cada vez que se tiene programada visitas o auditorias del Procedimiento 126PA06-PR03 consulta y préstamo de documentos donde se establecen lineamientos y controles para el préstamo de documentos.   El profesional del proceso de gestiòn documental de la Direciòn de Gestiòn Corporativa envia Reporte anual del inventario  documental del archivo de gestión de cada área.  
 </v>
      </c>
      <c r="I35" s="123" t="s">
        <v>442</v>
      </c>
      <c r="J35" s="140">
        <v>3</v>
      </c>
      <c r="K35" s="140">
        <v>3</v>
      </c>
      <c r="L35" s="140">
        <v>36</v>
      </c>
      <c r="M35" s="126" t="s">
        <v>530</v>
      </c>
      <c r="N35" s="160" t="s">
        <v>466</v>
      </c>
      <c r="O35" s="123" t="s">
        <v>488</v>
      </c>
      <c r="P35" s="128" t="s">
        <v>567</v>
      </c>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129"/>
      <c r="BM35" s="129"/>
    </row>
    <row r="36" spans="1:65" s="131" customFormat="1" ht="8.25" customHeight="1" thickBot="1" x14ac:dyDescent="0.3">
      <c r="A36" s="312"/>
      <c r="B36" s="313"/>
      <c r="C36" s="313"/>
      <c r="D36" s="313"/>
      <c r="E36" s="313"/>
      <c r="F36" s="313"/>
      <c r="G36" s="313"/>
      <c r="H36" s="313"/>
      <c r="I36" s="313"/>
      <c r="J36" s="313"/>
      <c r="K36" s="313"/>
      <c r="L36" s="313"/>
      <c r="M36" s="313"/>
      <c r="N36" s="313"/>
      <c r="O36" s="313"/>
      <c r="P36" s="314"/>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row>
    <row r="37" spans="1:65" s="112" customFormat="1" ht="222" customHeight="1" x14ac:dyDescent="0.2">
      <c r="A37" s="132" t="s">
        <v>489</v>
      </c>
      <c r="B37" s="107" t="s">
        <v>448</v>
      </c>
      <c r="C37" s="107" t="str">
        <f>'[8]MAPA DE RIESGO'!B13</f>
        <v>Inoportunidad en la entrega de informes, alertas y recomendaciones para el mejoramiento de la gestión institucional</v>
      </c>
      <c r="D37" s="134" t="s">
        <v>596</v>
      </c>
      <c r="E37" s="109">
        <f>'[8]MAPA DE RIESGO'!C13</f>
        <v>5</v>
      </c>
      <c r="F37" s="109">
        <f>'[8]MAPA DE RIESGO'!D13</f>
        <v>4</v>
      </c>
      <c r="G37" s="106" t="s">
        <v>533</v>
      </c>
      <c r="H37" s="107" t="str">
        <f>'[8]MAPA DE RIESGO'!F13</f>
        <v>Cada auditor al inicio de una auditoría proyecta la comunicación de notificación para la firma de la Jefe de Control Interno e incluye en ella la información requerida concediendo un plazo prudencial. Si la información no es allegada en el plazo concedido, o se presentan retrasos, desatención del proceso a auditor o solicitudes de aplazamiento, se realiza un ajuste al plan especifico de auditoria y se notifica nuevamente a la dependencia objeto de auditoria. . Cada auditor prepara el plan específico de auditoria el cual se somete a al revisión y aprobación de la Jefe de la oficina de Control Interno y se remite al área objeto de auditoria. A su vez, el plan se discute en la reunión de apertura y, de ser necesario, se ajusta cuando se requiere, notificándolo nuevamente y documentándolo en el aplicativo ISOLUCION.. Los auditores de la Oficina de Control Interno realizan visitas y se contactan con los enlaces de las diferentes  dependencias para reconocer el funcionamiento y operación de cada proceso. En caso de desconocimiento de aspectos institucionales, se consulta con los funcionarios de planta de la Oficina o en las reuniones de autocontrol</v>
      </c>
      <c r="I37" s="107" t="str">
        <f>'[8]MAPA DE RIESGO'!G13</f>
        <v>PROBABILIDAD</v>
      </c>
      <c r="J37" s="109">
        <f>'[8]MAPA DE RIESGO'!H13</f>
        <v>3</v>
      </c>
      <c r="K37" s="109">
        <f>'[8]MAPA DE RIESGO'!I13</f>
        <v>4</v>
      </c>
      <c r="L37" s="109">
        <f>'[8]MAPA DE RIESGO'!J13</f>
        <v>48</v>
      </c>
      <c r="M37" s="106" t="s">
        <v>533</v>
      </c>
      <c r="N37" s="156" t="str">
        <f>'[8]MAPA DE RIESGO'!L13</f>
        <v>REDUCIR EL RIESGO</v>
      </c>
      <c r="O37" s="157" t="str">
        <f>'[8]MAPA DE RIESGO'!M13</f>
        <v>Realizar capacitaciones en la aplicación de los procedimientos de auditoria</v>
      </c>
      <c r="P37" s="110" t="str">
        <f>'[8]MAPA DE RIESGO'!N13</f>
        <v>OFICINA DE CONTROL INTERNO</v>
      </c>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111"/>
      <c r="BM37" s="111"/>
    </row>
    <row r="38" spans="1:65" s="130" customFormat="1" ht="131.25" customHeight="1" thickBot="1" x14ac:dyDescent="0.25">
      <c r="A38" s="121" t="s">
        <v>489</v>
      </c>
      <c r="B38" s="123" t="s">
        <v>452</v>
      </c>
      <c r="C38" s="123" t="s">
        <v>490</v>
      </c>
      <c r="D38" s="124" t="s">
        <v>598</v>
      </c>
      <c r="E38" s="140">
        <f>'[8]MAPA DE RIESGO'!C14</f>
        <v>3</v>
      </c>
      <c r="F38" s="140">
        <f>'[8]MAPA DE RIESGO'!D14</f>
        <v>5</v>
      </c>
      <c r="G38" s="126" t="s">
        <v>533</v>
      </c>
      <c r="H38" s="123" t="str">
        <f>'[8]MAPA DE RIESGO'!F14</f>
        <v>Cada informe preliminar de auditoría es revisado conjuntamente entre el auditor y la jefe de Control Interno discutiendo los ajustes o cambios cuando hay lugar a ello antes de la remisión al área auditada. Una vez oficiializado el área auditada puede ejercer el derecho de la contradicción y defensa dentro del plazo establecido y luego de recibidas las observaciones con los respectivos soportes, el informe se somete nuevamente a la evaluación y se remite el documento definitivo, cuyos cambios quedan documentados en la reunión de cierre y en comunicación oficial interna radicada.</v>
      </c>
      <c r="I38" s="123" t="str">
        <f>'[8]MAPA DE RIESGO'!G14</f>
        <v>PROBABILIDAD</v>
      </c>
      <c r="J38" s="140">
        <f>'[8]MAPA DE RIESGO'!H14</f>
        <v>1</v>
      </c>
      <c r="K38" s="140">
        <f>'[8]MAPA DE RIESGO'!I14</f>
        <v>5</v>
      </c>
      <c r="L38" s="140">
        <f>'[8]MAPA DE RIESGO'!J14</f>
        <v>20</v>
      </c>
      <c r="M38" s="126" t="s">
        <v>530</v>
      </c>
      <c r="N38" s="160" t="str">
        <f>'[8]MAPA DE RIESGO'!L14</f>
        <v>EVITAR EL RIESGO</v>
      </c>
      <c r="O38" s="161" t="str">
        <f>'[8]MAPA DE RIESGO'!M14</f>
        <v>Realizar revisiones de informes preliminares por otro auditor</v>
      </c>
      <c r="P38" s="128" t="str">
        <f>'[8]MAPA DE RIESGO'!N14</f>
        <v>OFICINA DE CONTROL INTERNO</v>
      </c>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129"/>
      <c r="BM38" s="129"/>
    </row>
    <row r="39" spans="1:65" s="131" customFormat="1" ht="8.25" customHeight="1" thickBot="1" x14ac:dyDescent="0.25">
      <c r="A39" s="315"/>
      <c r="B39" s="316"/>
      <c r="C39" s="316"/>
      <c r="D39" s="316"/>
      <c r="E39" s="316"/>
      <c r="F39" s="316"/>
      <c r="G39" s="316"/>
      <c r="H39" s="316"/>
      <c r="I39" s="316"/>
      <c r="J39" s="316"/>
      <c r="K39" s="316"/>
      <c r="L39" s="316"/>
      <c r="M39" s="316"/>
      <c r="N39" s="316"/>
      <c r="O39" s="316"/>
      <c r="P39" s="317"/>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row>
    <row r="40" spans="1:65" s="112" customFormat="1" ht="122.25" customHeight="1" x14ac:dyDescent="0.2">
      <c r="A40" s="132" t="s">
        <v>491</v>
      </c>
      <c r="B40" s="107" t="s">
        <v>448</v>
      </c>
      <c r="C40" s="107" t="str">
        <f>'[9]MAPA DE RIESGO'!B13</f>
        <v xml:space="preserve"> Violación al Debido Proceso</v>
      </c>
      <c r="D40" s="134" t="s">
        <v>596</v>
      </c>
      <c r="E40" s="109">
        <f>'[9]MAPA DE RIESGO'!C13</f>
        <v>2</v>
      </c>
      <c r="F40" s="109">
        <f>'[9]MAPA DE RIESGO'!D13</f>
        <v>2</v>
      </c>
      <c r="G40" s="106" t="s">
        <v>540</v>
      </c>
      <c r="H40" s="107" t="s">
        <v>568</v>
      </c>
      <c r="I40" s="107" t="str">
        <f>'[9]MAPA DE RIESGO'!G13</f>
        <v>PROBABILIDAD</v>
      </c>
      <c r="J40" s="109">
        <f>'[9]MAPA DE RIESGO'!H13</f>
        <v>1</v>
      </c>
      <c r="K40" s="109">
        <f>'[9]MAPA DE RIESGO'!I13</f>
        <v>2</v>
      </c>
      <c r="L40" s="109">
        <f>'[9]MAPA DE RIESGO'!J13</f>
        <v>8</v>
      </c>
      <c r="M40" s="106" t="s">
        <v>540</v>
      </c>
      <c r="N40" s="156" t="str">
        <f>'[9]MAPA DE RIESGO'!L13</f>
        <v>REDUCIR EL RIESGO</v>
      </c>
      <c r="O40" s="157" t="str">
        <f>'[9]MAPA DE RIESGO'!M13</f>
        <v xml:space="preserve">el segumiento mensual a la base de datos </v>
      </c>
      <c r="P40" s="110" t="s">
        <v>492</v>
      </c>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111"/>
      <c r="BM40" s="111"/>
    </row>
    <row r="41" spans="1:65" s="130" customFormat="1" ht="137.25" customHeight="1" thickBot="1" x14ac:dyDescent="0.25">
      <c r="A41" s="121" t="s">
        <v>491</v>
      </c>
      <c r="B41" s="123" t="s">
        <v>452</v>
      </c>
      <c r="C41" s="123" t="s">
        <v>608</v>
      </c>
      <c r="D41" s="124" t="s">
        <v>598</v>
      </c>
      <c r="E41" s="140">
        <v>1</v>
      </c>
      <c r="F41" s="140">
        <v>3</v>
      </c>
      <c r="G41" s="126" t="s">
        <v>526</v>
      </c>
      <c r="H41" s="162" t="s">
        <v>569</v>
      </c>
      <c r="I41" s="123" t="s">
        <v>441</v>
      </c>
      <c r="J41" s="140">
        <v>1</v>
      </c>
      <c r="K41" s="140">
        <v>3</v>
      </c>
      <c r="L41" s="140">
        <v>12</v>
      </c>
      <c r="M41" s="126" t="s">
        <v>526</v>
      </c>
      <c r="N41" s="123" t="s">
        <v>466</v>
      </c>
      <c r="O41" s="123" t="s">
        <v>493</v>
      </c>
      <c r="P41" s="128" t="s">
        <v>492</v>
      </c>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129"/>
      <c r="BM41" s="129"/>
    </row>
    <row r="42" spans="1:65" s="131" customFormat="1" ht="7.5" customHeight="1" thickBot="1" x14ac:dyDescent="0.25">
      <c r="A42" s="323"/>
      <c r="B42" s="324"/>
      <c r="C42" s="324"/>
      <c r="D42" s="324"/>
      <c r="E42" s="324"/>
      <c r="F42" s="324"/>
      <c r="G42" s="324"/>
      <c r="H42" s="324"/>
      <c r="I42" s="324"/>
      <c r="J42" s="324"/>
      <c r="K42" s="324"/>
      <c r="L42" s="324"/>
      <c r="M42" s="324"/>
      <c r="N42" s="324"/>
      <c r="O42" s="324"/>
      <c r="P42" s="32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row>
    <row r="43" spans="1:65" s="112" customFormat="1" ht="130.5" customHeight="1" x14ac:dyDescent="0.2">
      <c r="A43" s="132" t="s">
        <v>494</v>
      </c>
      <c r="B43" s="107" t="s">
        <v>448</v>
      </c>
      <c r="C43" s="107" t="s">
        <v>609</v>
      </c>
      <c r="D43" s="134" t="s">
        <v>596</v>
      </c>
      <c r="E43" s="109">
        <f>'[10]MAPA DE RIESGO'!C13</f>
        <v>3</v>
      </c>
      <c r="F43" s="109">
        <f>'[10]MAPA DE RIESGO'!D13</f>
        <v>3</v>
      </c>
      <c r="G43" s="106" t="s">
        <v>530</v>
      </c>
      <c r="H43" s="107" t="s">
        <v>610</v>
      </c>
      <c r="I43" s="107" t="str">
        <f>'[10]MAPA DE RIESGO'!G13</f>
        <v>PROBABILIDAD</v>
      </c>
      <c r="J43" s="109">
        <f>'[10]MAPA DE RIESGO'!H13</f>
        <v>3</v>
      </c>
      <c r="K43" s="109">
        <f>'[10]MAPA DE RIESGO'!I13</f>
        <v>3</v>
      </c>
      <c r="L43" s="109">
        <f>'[10]MAPA DE RIESGO'!J13</f>
        <v>36</v>
      </c>
      <c r="M43" s="106" t="s">
        <v>530</v>
      </c>
      <c r="N43" s="107" t="str">
        <f>'[10]MAPA DE RIESGO'!L13</f>
        <v>REDUCIR EL RIESGO</v>
      </c>
      <c r="O43" s="107" t="s">
        <v>570</v>
      </c>
      <c r="P43" s="110" t="s">
        <v>571</v>
      </c>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111"/>
      <c r="BM43" s="111"/>
    </row>
    <row r="44" spans="1:65" s="112" customFormat="1" ht="140.25" customHeight="1" x14ac:dyDescent="0.2">
      <c r="A44" s="136" t="s">
        <v>494</v>
      </c>
      <c r="B44" s="115" t="str">
        <f>'[11]MAPA DE RIESGO'!A14</f>
        <v>R2</v>
      </c>
      <c r="C44" s="115" t="s">
        <v>572</v>
      </c>
      <c r="D44" s="137" t="s">
        <v>596</v>
      </c>
      <c r="E44" s="119">
        <f>'[10]MAPA DE RIESGO'!C14</f>
        <v>3</v>
      </c>
      <c r="F44" s="119">
        <v>5</v>
      </c>
      <c r="G44" s="117" t="s">
        <v>533</v>
      </c>
      <c r="H44" s="115" t="s">
        <v>573</v>
      </c>
      <c r="I44" s="115" t="str">
        <f>'[10]MAPA DE RIESGO'!G14</f>
        <v>PROBABILIDAD</v>
      </c>
      <c r="J44" s="119">
        <f>'[10]MAPA DE RIESGO'!H14</f>
        <v>3</v>
      </c>
      <c r="K44" s="119">
        <v>5</v>
      </c>
      <c r="L44" s="119">
        <v>60</v>
      </c>
      <c r="M44" s="117" t="s">
        <v>533</v>
      </c>
      <c r="N44" s="115" t="s">
        <v>574</v>
      </c>
      <c r="O44" s="115" t="s">
        <v>575</v>
      </c>
      <c r="P44" s="120" t="s">
        <v>571</v>
      </c>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111"/>
      <c r="BM44" s="111"/>
    </row>
    <row r="45" spans="1:65" s="112" customFormat="1" ht="127.5" customHeight="1" thickBot="1" x14ac:dyDescent="0.25">
      <c r="A45" s="163" t="s">
        <v>494</v>
      </c>
      <c r="B45" s="164" t="str">
        <f>'[11]MAPA DE RIESGO'!A15</f>
        <v>R3</v>
      </c>
      <c r="C45" s="164" t="s">
        <v>576</v>
      </c>
      <c r="D45" s="165" t="s">
        <v>596</v>
      </c>
      <c r="E45" s="166">
        <f>'[10]MAPA DE RIESGO'!C15</f>
        <v>2</v>
      </c>
      <c r="F45" s="166">
        <f>'[10]MAPA DE RIESGO'!D15</f>
        <v>3</v>
      </c>
      <c r="G45" s="167" t="s">
        <v>526</v>
      </c>
      <c r="H45" s="164" t="s">
        <v>577</v>
      </c>
      <c r="I45" s="164" t="str">
        <f>'[10]MAPA DE RIESGO'!G15</f>
        <v>PROBABILIDAD</v>
      </c>
      <c r="J45" s="166">
        <f>'[10]MAPA DE RIESGO'!H15</f>
        <v>2</v>
      </c>
      <c r="K45" s="166">
        <f>'[10]MAPA DE RIESGO'!I15</f>
        <v>3</v>
      </c>
      <c r="L45" s="166">
        <f>'[10]MAPA DE RIESGO'!J15</f>
        <v>24</v>
      </c>
      <c r="M45" s="167" t="s">
        <v>526</v>
      </c>
      <c r="N45" s="164" t="str">
        <f>'[10]MAPA DE RIESGO'!L15</f>
        <v>ASUMIR EL RIESGO</v>
      </c>
      <c r="O45" s="164" t="s">
        <v>578</v>
      </c>
      <c r="P45" s="168" t="str">
        <f>'[11]MAPA DE RIESGO'!N15</f>
        <v>SUBDIRECCION FINANCIERA</v>
      </c>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111"/>
      <c r="BM45" s="111"/>
    </row>
    <row r="46" spans="1:65" s="131" customFormat="1" ht="6.75" customHeight="1" thickBot="1" x14ac:dyDescent="0.25">
      <c r="A46" s="323"/>
      <c r="B46" s="324"/>
      <c r="C46" s="324"/>
      <c r="D46" s="324"/>
      <c r="E46" s="324"/>
      <c r="F46" s="324"/>
      <c r="G46" s="324"/>
      <c r="H46" s="324"/>
      <c r="I46" s="324"/>
      <c r="J46" s="324"/>
      <c r="K46" s="324"/>
      <c r="L46" s="324"/>
      <c r="M46" s="324"/>
      <c r="N46" s="324"/>
      <c r="O46" s="324"/>
      <c r="P46" s="32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row>
    <row r="47" spans="1:65" s="112" customFormat="1" ht="146.25" customHeight="1" x14ac:dyDescent="0.2">
      <c r="A47" s="132" t="s">
        <v>495</v>
      </c>
      <c r="B47" s="107" t="str">
        <f>'[12]MAPA DE RIESGO'!A13</f>
        <v>R1</v>
      </c>
      <c r="C47" s="107" t="str">
        <f>'[12]MAPA DE RIESGO'!B13</f>
        <v>Incumplimiento en la planeaciòn y ejecuciòn de la Evaluación del desempeño Laboral (EDL) por parte de los evaluadores y evaluados</v>
      </c>
      <c r="D47" s="134" t="s">
        <v>596</v>
      </c>
      <c r="E47" s="109">
        <f>'[12]MAPA DE RIESGO'!C13</f>
        <v>4</v>
      </c>
      <c r="F47" s="109">
        <f>'[12]MAPA DE RIESGO'!D13</f>
        <v>3</v>
      </c>
      <c r="G47" s="106" t="s">
        <v>530</v>
      </c>
      <c r="H47" s="107" t="str">
        <f>'[12]MAPA DE RIESGO'!F13</f>
        <v xml:space="preserve">La Direcciòn de Gestión Corporativa informa a los evaluadores semestralmente y con 10 días de antelación a la fecha de cumplimiento sobre la obligación de efectuar la evaluación a los empleados de carrera administrativa. El profesional asignado realiza el seguimiento para verificar que las evaluaciones hayan sido realizadas y allegadas a la Direccón de Gestión Corporativa y en caso de detectar evaluaciones no efectuadas proyecta la comunicacción para la firma solicitando la realización de la evaluación".. </v>
      </c>
      <c r="I47" s="107" t="str">
        <f>'[12]MAPA DE RIESGO'!G13</f>
        <v>PROBABILIDAD</v>
      </c>
      <c r="J47" s="109">
        <f>'[12]MAPA DE RIESGO'!H13</f>
        <v>2</v>
      </c>
      <c r="K47" s="109">
        <f>'[12]MAPA DE RIESGO'!I13</f>
        <v>3</v>
      </c>
      <c r="L47" s="109">
        <f>'[12]MAPA DE RIESGO'!J13</f>
        <v>24</v>
      </c>
      <c r="M47" s="106" t="s">
        <v>526</v>
      </c>
      <c r="N47" s="107" t="str">
        <f>'[12]MAPA DE RIESGO'!L13</f>
        <v>REDUCIR EL RIESGO</v>
      </c>
      <c r="O47" s="107" t="str">
        <f>'[12]MAPA DE RIESGO'!M13</f>
        <v>Realizar campañas de sensibilización Tema: Entregas oportunas de las EDL, asi como el diligenciamiento de los formatos y la importancia del cumplimiento en la entrega de la EDL.</v>
      </c>
      <c r="P47" s="110" t="str">
        <f>'[12]MAPA DE RIESGO'!N13</f>
        <v>DIRECCION DE GESTION CORPORATIVA</v>
      </c>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111"/>
      <c r="BM47" s="111"/>
    </row>
    <row r="48" spans="1:65" s="112" customFormat="1" ht="63" customHeight="1" x14ac:dyDescent="0.2">
      <c r="A48" s="136" t="s">
        <v>495</v>
      </c>
      <c r="B48" s="115" t="s">
        <v>452</v>
      </c>
      <c r="C48" s="115" t="s">
        <v>579</v>
      </c>
      <c r="D48" s="137" t="s">
        <v>596</v>
      </c>
      <c r="E48" s="119">
        <v>3</v>
      </c>
      <c r="F48" s="119">
        <v>4</v>
      </c>
      <c r="G48" s="117" t="s">
        <v>533</v>
      </c>
      <c r="H48" s="115" t="s">
        <v>611</v>
      </c>
      <c r="I48" s="115" t="s">
        <v>441</v>
      </c>
      <c r="J48" s="119">
        <v>3</v>
      </c>
      <c r="K48" s="119">
        <v>4</v>
      </c>
      <c r="L48" s="119">
        <v>48</v>
      </c>
      <c r="M48" s="117" t="s">
        <v>533</v>
      </c>
      <c r="N48" s="115" t="s">
        <v>466</v>
      </c>
      <c r="O48" s="115" t="s">
        <v>498</v>
      </c>
      <c r="P48" s="120" t="s">
        <v>467</v>
      </c>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111"/>
      <c r="BM48" s="111"/>
    </row>
    <row r="49" spans="1:65" s="130" customFormat="1" ht="92.25" customHeight="1" thickBot="1" x14ac:dyDescent="0.25">
      <c r="A49" s="121" t="s">
        <v>495</v>
      </c>
      <c r="B49" s="123" t="s">
        <v>454</v>
      </c>
      <c r="C49" s="123" t="str">
        <f>[12]ANALISIS!B12</f>
        <v xml:space="preserve">Manipulación en la vinculación de personal 
</v>
      </c>
      <c r="D49" s="124" t="s">
        <v>598</v>
      </c>
      <c r="E49" s="140">
        <f>[12]ANALISIS!C12</f>
        <v>1</v>
      </c>
      <c r="F49" s="140">
        <f>[12]ANALISIS!D12</f>
        <v>5</v>
      </c>
      <c r="G49" s="126" t="s">
        <v>530</v>
      </c>
      <c r="H49" s="123" t="s">
        <v>496</v>
      </c>
      <c r="I49" s="123" t="s">
        <v>441</v>
      </c>
      <c r="J49" s="140">
        <v>1</v>
      </c>
      <c r="K49" s="140">
        <v>5</v>
      </c>
      <c r="L49" s="140">
        <v>20</v>
      </c>
      <c r="M49" s="126" t="s">
        <v>530</v>
      </c>
      <c r="N49" s="123" t="s">
        <v>471</v>
      </c>
      <c r="O49" s="123" t="s">
        <v>497</v>
      </c>
      <c r="P49" s="128" t="s">
        <v>467</v>
      </c>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129"/>
      <c r="BM49" s="129"/>
    </row>
    <row r="50" spans="1:65" s="131" customFormat="1" ht="6.75" customHeight="1" thickBot="1" x14ac:dyDescent="0.25">
      <c r="A50" s="306"/>
      <c r="B50" s="307"/>
      <c r="C50" s="307"/>
      <c r="D50" s="307"/>
      <c r="E50" s="307"/>
      <c r="F50" s="307"/>
      <c r="G50" s="307"/>
      <c r="H50" s="307"/>
      <c r="I50" s="307"/>
      <c r="J50" s="307"/>
      <c r="K50" s="307"/>
      <c r="L50" s="307"/>
      <c r="M50" s="307"/>
      <c r="N50" s="307"/>
      <c r="O50" s="307"/>
      <c r="P50" s="308"/>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row>
    <row r="51" spans="1:65" s="111" customFormat="1" ht="201" customHeight="1" x14ac:dyDescent="0.2">
      <c r="A51" s="132" t="s">
        <v>499</v>
      </c>
      <c r="B51" s="169" t="s">
        <v>448</v>
      </c>
      <c r="C51" s="107" t="s">
        <v>504</v>
      </c>
      <c r="D51" s="134" t="s">
        <v>596</v>
      </c>
      <c r="E51" s="105">
        <v>4</v>
      </c>
      <c r="F51" s="105">
        <v>4</v>
      </c>
      <c r="G51" s="106" t="s">
        <v>533</v>
      </c>
      <c r="H51" s="107" t="s">
        <v>580</v>
      </c>
      <c r="I51" s="107" t="s">
        <v>441</v>
      </c>
      <c r="J51" s="109">
        <v>2</v>
      </c>
      <c r="K51" s="109">
        <v>4</v>
      </c>
      <c r="L51" s="109">
        <v>32</v>
      </c>
      <c r="M51" s="106" t="s">
        <v>530</v>
      </c>
      <c r="N51" s="107" t="s">
        <v>466</v>
      </c>
      <c r="O51" s="107" t="s">
        <v>612</v>
      </c>
      <c r="P51" s="170" t="s">
        <v>581</v>
      </c>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row>
    <row r="52" spans="1:65" s="130" customFormat="1" ht="201.75" customHeight="1" x14ac:dyDescent="0.2">
      <c r="A52" s="171" t="s">
        <v>499</v>
      </c>
      <c r="B52" s="172" t="s">
        <v>452</v>
      </c>
      <c r="C52" s="172" t="s">
        <v>500</v>
      </c>
      <c r="D52" s="173" t="s">
        <v>598</v>
      </c>
      <c r="E52" s="174">
        <v>3</v>
      </c>
      <c r="F52" s="174">
        <v>4</v>
      </c>
      <c r="G52" s="175" t="s">
        <v>533</v>
      </c>
      <c r="H52" s="176" t="s">
        <v>501</v>
      </c>
      <c r="I52" s="176" t="s">
        <v>441</v>
      </c>
      <c r="J52" s="174">
        <f>'[13]MAPA DE RIESGO'!H13</f>
        <v>1</v>
      </c>
      <c r="K52" s="174">
        <f>'[13]MAPA DE RIESGO'!I13</f>
        <v>4</v>
      </c>
      <c r="L52" s="174">
        <f>'[13]MAPA DE RIESGO'!J13</f>
        <v>16</v>
      </c>
      <c r="M52" s="175" t="s">
        <v>530</v>
      </c>
      <c r="N52" s="176" t="str">
        <f>'[13]MAPA DE RIESGO'!L13</f>
        <v>EVITAR EL RIESGO</v>
      </c>
      <c r="O52" s="176" t="s">
        <v>613</v>
      </c>
      <c r="P52" s="177" t="s">
        <v>581</v>
      </c>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129"/>
      <c r="BM52" s="129"/>
    </row>
    <row r="53" spans="1:65" s="130" customFormat="1" ht="237.75" customHeight="1" thickBot="1" x14ac:dyDescent="0.25">
      <c r="A53" s="121" t="s">
        <v>499</v>
      </c>
      <c r="B53" s="123" t="s">
        <v>454</v>
      </c>
      <c r="C53" s="123" t="s">
        <v>503</v>
      </c>
      <c r="D53" s="124" t="s">
        <v>598</v>
      </c>
      <c r="E53" s="140">
        <v>2</v>
      </c>
      <c r="F53" s="140">
        <f>'[14]MAPA DE RIESGO'!D14</f>
        <v>4</v>
      </c>
      <c r="G53" s="126" t="s">
        <v>530</v>
      </c>
      <c r="H53" s="123" t="s">
        <v>582</v>
      </c>
      <c r="I53" s="123" t="s">
        <v>441</v>
      </c>
      <c r="J53" s="140">
        <v>1</v>
      </c>
      <c r="K53" s="140">
        <v>4</v>
      </c>
      <c r="L53" s="140">
        <f>(K53*J53)*4</f>
        <v>16</v>
      </c>
      <c r="M53" s="126" t="s">
        <v>530</v>
      </c>
      <c r="N53" s="123" t="s">
        <v>471</v>
      </c>
      <c r="O53" s="123" t="s">
        <v>614</v>
      </c>
      <c r="P53" s="178" t="s">
        <v>581</v>
      </c>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129"/>
      <c r="BM53" s="129"/>
    </row>
    <row r="54" spans="1:65" s="131" customFormat="1" ht="7.5" customHeight="1" thickBot="1" x14ac:dyDescent="0.25">
      <c r="A54" s="309"/>
      <c r="B54" s="310"/>
      <c r="C54" s="310"/>
      <c r="D54" s="310"/>
      <c r="E54" s="310"/>
      <c r="F54" s="310"/>
      <c r="G54" s="310"/>
      <c r="H54" s="310"/>
      <c r="I54" s="310"/>
      <c r="J54" s="310"/>
      <c r="K54" s="310"/>
      <c r="L54" s="310"/>
      <c r="M54" s="310"/>
      <c r="N54" s="310"/>
      <c r="O54" s="310"/>
      <c r="P54" s="311"/>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row>
    <row r="55" spans="1:65" s="112" customFormat="1" ht="171.75" customHeight="1" x14ac:dyDescent="0.2">
      <c r="A55" s="132" t="s">
        <v>505</v>
      </c>
      <c r="B55" s="107" t="s">
        <v>448</v>
      </c>
      <c r="C55" s="107" t="s">
        <v>506</v>
      </c>
      <c r="D55" s="134" t="s">
        <v>596</v>
      </c>
      <c r="E55" s="109">
        <f>'[15]MAPA DE RIESGO'!C14</f>
        <v>1</v>
      </c>
      <c r="F55" s="109">
        <f>'[15]MAPA DE RIESGO'!D14</f>
        <v>3</v>
      </c>
      <c r="G55" s="106" t="s">
        <v>526</v>
      </c>
      <c r="H55" s="107" t="s">
        <v>583</v>
      </c>
      <c r="I55" s="107" t="str">
        <f>'[15]MAPA DE RIESGO'!G14</f>
        <v>IMPACTO</v>
      </c>
      <c r="J55" s="109">
        <f>'[15]MAPA DE RIESGO'!H14</f>
        <v>1</v>
      </c>
      <c r="K55" s="109">
        <v>1</v>
      </c>
      <c r="L55" s="109">
        <v>4</v>
      </c>
      <c r="M55" s="106" t="s">
        <v>540</v>
      </c>
      <c r="N55" s="107" t="str">
        <f>'[15]MAPA DE RIESGO'!L14</f>
        <v>REDUCIR EL RIESGO</v>
      </c>
      <c r="O55" s="107" t="s">
        <v>615</v>
      </c>
      <c r="P55" s="179" t="s">
        <v>502</v>
      </c>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111"/>
      <c r="BM55" s="111"/>
    </row>
    <row r="56" spans="1:65" s="112" customFormat="1" ht="170.25" customHeight="1" x14ac:dyDescent="0.2">
      <c r="A56" s="136" t="s">
        <v>505</v>
      </c>
      <c r="B56" s="115" t="s">
        <v>452</v>
      </c>
      <c r="C56" s="115" t="s">
        <v>616</v>
      </c>
      <c r="D56" s="137" t="s">
        <v>596</v>
      </c>
      <c r="E56" s="119">
        <f>'[15]MAPA DE RIESGO'!C15</f>
        <v>2</v>
      </c>
      <c r="F56" s="119">
        <f>'[15]MAPA DE RIESGO'!D15</f>
        <v>3</v>
      </c>
      <c r="G56" s="117" t="s">
        <v>526</v>
      </c>
      <c r="H56" s="115" t="s">
        <v>584</v>
      </c>
      <c r="I56" s="115" t="s">
        <v>441</v>
      </c>
      <c r="J56" s="119">
        <v>1</v>
      </c>
      <c r="K56" s="119">
        <f>'[15]MAPA DE RIESGO'!I15</f>
        <v>3</v>
      </c>
      <c r="L56" s="119">
        <v>12</v>
      </c>
      <c r="M56" s="117" t="s">
        <v>526</v>
      </c>
      <c r="N56" s="115" t="str">
        <f>'[15]MAPA DE RIESGO'!L15</f>
        <v>REDUCIR EL RIESGO</v>
      </c>
      <c r="O56" s="180" t="s">
        <v>617</v>
      </c>
      <c r="P56" s="181" t="s">
        <v>502</v>
      </c>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111"/>
      <c r="BM56" s="111"/>
    </row>
    <row r="57" spans="1:65" s="130" customFormat="1" ht="175.5" customHeight="1" thickBot="1" x14ac:dyDescent="0.25">
      <c r="A57" s="121" t="s">
        <v>505</v>
      </c>
      <c r="B57" s="123" t="s">
        <v>454</v>
      </c>
      <c r="C57" s="123" t="s">
        <v>585</v>
      </c>
      <c r="D57" s="124" t="s">
        <v>598</v>
      </c>
      <c r="E57" s="140">
        <v>2</v>
      </c>
      <c r="F57" s="140">
        <v>4</v>
      </c>
      <c r="G57" s="126" t="s">
        <v>530</v>
      </c>
      <c r="H57" s="123" t="s">
        <v>586</v>
      </c>
      <c r="I57" s="123" t="s">
        <v>441</v>
      </c>
      <c r="J57" s="140">
        <v>2</v>
      </c>
      <c r="K57" s="140">
        <v>4</v>
      </c>
      <c r="L57" s="140">
        <v>32</v>
      </c>
      <c r="M57" s="126" t="s">
        <v>530</v>
      </c>
      <c r="N57" s="123" t="s">
        <v>466</v>
      </c>
      <c r="O57" s="140" t="s">
        <v>587</v>
      </c>
      <c r="P57" s="182" t="s">
        <v>502</v>
      </c>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129"/>
      <c r="BM57" s="129"/>
    </row>
    <row r="58" spans="1:65" s="131" customFormat="1" ht="9" customHeight="1" thickBot="1" x14ac:dyDescent="0.25">
      <c r="A58" s="315"/>
      <c r="B58" s="316"/>
      <c r="C58" s="316"/>
      <c r="D58" s="316"/>
      <c r="E58" s="316"/>
      <c r="F58" s="316"/>
      <c r="G58" s="316"/>
      <c r="H58" s="316"/>
      <c r="I58" s="316"/>
      <c r="J58" s="316"/>
      <c r="K58" s="316"/>
      <c r="L58" s="316"/>
      <c r="M58" s="316"/>
      <c r="N58" s="316"/>
      <c r="O58" s="316"/>
      <c r="P58" s="317"/>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row>
    <row r="59" spans="1:65" s="112" customFormat="1" ht="202.5" customHeight="1" thickBot="1" x14ac:dyDescent="0.25">
      <c r="A59" s="142" t="s">
        <v>507</v>
      </c>
      <c r="B59" s="143" t="s">
        <v>454</v>
      </c>
      <c r="C59" s="143" t="s">
        <v>618</v>
      </c>
      <c r="D59" s="145" t="s">
        <v>596</v>
      </c>
      <c r="E59" s="146">
        <v>2</v>
      </c>
      <c r="F59" s="146">
        <v>5</v>
      </c>
      <c r="G59" s="147" t="s">
        <v>533</v>
      </c>
      <c r="H59" s="143" t="s">
        <v>619</v>
      </c>
      <c r="I59" s="143" t="s">
        <v>441</v>
      </c>
      <c r="J59" s="146">
        <v>1</v>
      </c>
      <c r="K59" s="146">
        <v>4</v>
      </c>
      <c r="L59" s="146">
        <v>16</v>
      </c>
      <c r="M59" s="117" t="s">
        <v>526</v>
      </c>
      <c r="N59" s="143" t="str">
        <f>'[16]MAPA DE RIESGO'!L15</f>
        <v>REDUCIR EL RIESGO</v>
      </c>
      <c r="O59" s="143" t="s">
        <v>620</v>
      </c>
      <c r="P59" s="150" t="str">
        <f>'[16]MAPA DE RIESGO'!N15</f>
        <v>SUBSECRETARIA GENERAL Y DE CONTROL DISCIPLINARIO</v>
      </c>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111"/>
      <c r="BM59" s="111"/>
    </row>
    <row r="60" spans="1:65" s="131" customFormat="1" ht="7.5" customHeight="1" thickBot="1" x14ac:dyDescent="0.3">
      <c r="A60" s="312"/>
      <c r="B60" s="313"/>
      <c r="C60" s="313"/>
      <c r="D60" s="313"/>
      <c r="E60" s="313"/>
      <c r="F60" s="313"/>
      <c r="G60" s="313"/>
      <c r="H60" s="313"/>
      <c r="I60" s="313"/>
      <c r="J60" s="313"/>
      <c r="K60" s="313"/>
      <c r="L60" s="313"/>
      <c r="M60" s="313"/>
      <c r="N60" s="313"/>
      <c r="O60" s="313"/>
      <c r="P60" s="314"/>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row>
    <row r="61" spans="1:65" s="112" customFormat="1" ht="226.5" customHeight="1" x14ac:dyDescent="0.2">
      <c r="A61" s="132" t="s">
        <v>588</v>
      </c>
      <c r="B61" s="107" t="s">
        <v>448</v>
      </c>
      <c r="C61" s="107" t="s">
        <v>621</v>
      </c>
      <c r="D61" s="134" t="s">
        <v>596</v>
      </c>
      <c r="E61" s="109">
        <f>'[17]MAPA DE RIESGO'!C14</f>
        <v>4</v>
      </c>
      <c r="F61" s="109">
        <f>'[17]MAPA DE RIESGO'!D14</f>
        <v>2</v>
      </c>
      <c r="G61" s="106" t="s">
        <v>530</v>
      </c>
      <c r="H61" s="152" t="s">
        <v>622</v>
      </c>
      <c r="I61" s="107" t="str">
        <f>'[17]MAPA DE RIESGO'!G14</f>
        <v>PROBABILIDAD</v>
      </c>
      <c r="J61" s="109">
        <f>'[17]MAPA DE RIESGO'!H14</f>
        <v>4</v>
      </c>
      <c r="K61" s="109">
        <f>'[17]MAPA DE RIESGO'!I14</f>
        <v>2</v>
      </c>
      <c r="L61" s="109">
        <f>'[17]MAPA DE RIESGO'!J14</f>
        <v>32</v>
      </c>
      <c r="M61" s="106" t="s">
        <v>530</v>
      </c>
      <c r="N61" s="107" t="str">
        <f>'[17]MAPA DE RIESGO'!L14</f>
        <v>EVITAR EL RIESGO</v>
      </c>
      <c r="O61" s="109" t="s">
        <v>623</v>
      </c>
      <c r="P61" s="110" t="str">
        <f>'[17]MAPA DE RIESGO'!N14</f>
        <v>SUBSECRETARIA GENERAL Y DE CONTROL DISCIPLINARIO</v>
      </c>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111"/>
      <c r="BM61" s="111"/>
    </row>
    <row r="62" spans="1:65" s="112" customFormat="1" ht="212.25" customHeight="1" x14ac:dyDescent="0.2">
      <c r="A62" s="136" t="s">
        <v>588</v>
      </c>
      <c r="B62" s="115" t="s">
        <v>452</v>
      </c>
      <c r="C62" s="115" t="s">
        <v>624</v>
      </c>
      <c r="D62" s="137" t="s">
        <v>596</v>
      </c>
      <c r="E62" s="119">
        <f>'[17]MAPA DE RIESGO'!C15</f>
        <v>4</v>
      </c>
      <c r="F62" s="119">
        <f>'[17]MAPA DE RIESGO'!D15</f>
        <v>3</v>
      </c>
      <c r="G62" s="117" t="s">
        <v>530</v>
      </c>
      <c r="H62" s="183" t="s">
        <v>625</v>
      </c>
      <c r="I62" s="115" t="str">
        <f>'[17]MAPA DE RIESGO'!G15</f>
        <v>PROBABILIDAD</v>
      </c>
      <c r="J62" s="119">
        <f>'[17]MAPA DE RIESGO'!H15</f>
        <v>4</v>
      </c>
      <c r="K62" s="119">
        <f>'[17]MAPA DE RIESGO'!I15</f>
        <v>3</v>
      </c>
      <c r="L62" s="119">
        <f>'[17]MAPA DE RIESGO'!J15</f>
        <v>48</v>
      </c>
      <c r="M62" s="117" t="s">
        <v>530</v>
      </c>
      <c r="N62" s="115" t="str">
        <f>'[17]MAPA DE RIESGO'!L15</f>
        <v>REDUCIR EL RIESGO</v>
      </c>
      <c r="O62" s="115" t="s">
        <v>626</v>
      </c>
      <c r="P62" s="120" t="str">
        <f>'[17]MAPA DE RIESGO'!N15</f>
        <v>SUBSECRETARIA GENERAL Y DE CONTROL DISCIPLINARIO</v>
      </c>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111"/>
      <c r="BM62" s="111"/>
    </row>
    <row r="63" spans="1:65" s="130" customFormat="1" ht="172.5" customHeight="1" thickBot="1" x14ac:dyDescent="0.25">
      <c r="A63" s="121" t="s">
        <v>588</v>
      </c>
      <c r="B63" s="123" t="s">
        <v>454</v>
      </c>
      <c r="C63" s="123" t="s">
        <v>627</v>
      </c>
      <c r="D63" s="124" t="s">
        <v>598</v>
      </c>
      <c r="E63" s="140">
        <v>5</v>
      </c>
      <c r="F63" s="140">
        <v>3</v>
      </c>
      <c r="G63" s="126" t="s">
        <v>533</v>
      </c>
      <c r="H63" s="155" t="s">
        <v>628</v>
      </c>
      <c r="I63" s="123" t="s">
        <v>441</v>
      </c>
      <c r="J63" s="123">
        <v>4</v>
      </c>
      <c r="K63" s="123">
        <v>3</v>
      </c>
      <c r="L63" s="123">
        <v>48</v>
      </c>
      <c r="M63" s="126" t="s">
        <v>530</v>
      </c>
      <c r="N63" s="123" t="s">
        <v>466</v>
      </c>
      <c r="O63" s="123" t="s">
        <v>629</v>
      </c>
      <c r="P63" s="182" t="s">
        <v>492</v>
      </c>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129"/>
      <c r="BM63" s="129"/>
    </row>
    <row r="64" spans="1:65" ht="6.75" customHeight="1" thickBot="1" x14ac:dyDescent="0.25">
      <c r="A64" s="315"/>
      <c r="B64" s="316"/>
      <c r="C64" s="316"/>
      <c r="D64" s="316"/>
      <c r="E64" s="316"/>
      <c r="F64" s="316"/>
      <c r="G64" s="316"/>
      <c r="H64" s="316"/>
      <c r="I64" s="316"/>
      <c r="J64" s="316"/>
      <c r="K64" s="316"/>
      <c r="L64" s="316"/>
      <c r="M64" s="316"/>
      <c r="N64" s="316"/>
      <c r="O64" s="316"/>
      <c r="P64" s="317"/>
    </row>
    <row r="65" spans="1:65" s="112" customFormat="1" ht="170.25" customHeight="1" thickBot="1" x14ac:dyDescent="0.25">
      <c r="A65" s="142" t="s">
        <v>508</v>
      </c>
      <c r="B65" s="143" t="s">
        <v>448</v>
      </c>
      <c r="C65" s="143" t="s">
        <v>509</v>
      </c>
      <c r="D65" s="145" t="s">
        <v>596</v>
      </c>
      <c r="E65" s="146">
        <f>'[18]MAPA DE RIESGO'!C13</f>
        <v>1</v>
      </c>
      <c r="F65" s="146">
        <f>'[18]MAPA DE RIESGO'!D13</f>
        <v>3</v>
      </c>
      <c r="G65" s="147" t="s">
        <v>526</v>
      </c>
      <c r="H65" s="143" t="s">
        <v>630</v>
      </c>
      <c r="I65" s="143" t="str">
        <f>'[18]MAPA DE RIESGO'!G13</f>
        <v>PROBABILIDAD</v>
      </c>
      <c r="J65" s="146">
        <f>'[18]MAPA DE RIESGO'!H13</f>
        <v>1</v>
      </c>
      <c r="K65" s="146">
        <f>'[18]MAPA DE RIESGO'!I13</f>
        <v>3</v>
      </c>
      <c r="L65" s="146">
        <f>'[18]MAPA DE RIESGO'!J13</f>
        <v>12</v>
      </c>
      <c r="M65" s="147" t="s">
        <v>526</v>
      </c>
      <c r="N65" s="143" t="str">
        <f>'[18]MAPA DE RIESGO'!L13</f>
        <v>REDUCIR EL RIESGO</v>
      </c>
      <c r="O65" s="143" t="s">
        <v>589</v>
      </c>
      <c r="P65" s="150" t="s">
        <v>510</v>
      </c>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111"/>
      <c r="BM65" s="111"/>
    </row>
    <row r="68" spans="1:65" x14ac:dyDescent="0.25">
      <c r="A68" s="321" t="s">
        <v>634</v>
      </c>
      <c r="B68" s="322"/>
      <c r="C68" s="322"/>
      <c r="D68" s="322"/>
      <c r="E68" s="322"/>
      <c r="F68" s="322"/>
      <c r="G68" s="322"/>
    </row>
    <row r="69" spans="1:65" ht="32.25" customHeight="1" x14ac:dyDescent="0.25">
      <c r="A69" s="91" t="s">
        <v>590</v>
      </c>
      <c r="B69" s="262" t="s">
        <v>591</v>
      </c>
      <c r="C69" s="262"/>
      <c r="D69" s="262"/>
      <c r="E69" s="262"/>
      <c r="F69" s="319" t="s">
        <v>592</v>
      </c>
      <c r="G69" s="320"/>
    </row>
    <row r="70" spans="1:65" ht="42.75" customHeight="1" x14ac:dyDescent="0.25">
      <c r="A70" s="89">
        <v>1</v>
      </c>
      <c r="B70" s="258" t="s">
        <v>524</v>
      </c>
      <c r="C70" s="258"/>
      <c r="D70" s="258"/>
      <c r="E70" s="258"/>
      <c r="F70" s="318" t="s">
        <v>593</v>
      </c>
      <c r="G70" s="318"/>
    </row>
    <row r="71" spans="1:65" ht="42.75" customHeight="1" x14ac:dyDescent="0.25">
      <c r="A71" s="89">
        <v>2</v>
      </c>
      <c r="B71" s="258" t="s">
        <v>523</v>
      </c>
      <c r="C71" s="258"/>
      <c r="D71" s="258"/>
      <c r="E71" s="258"/>
      <c r="F71" s="318" t="s">
        <v>594</v>
      </c>
      <c r="G71" s="318"/>
    </row>
    <row r="72" spans="1:65" ht="28.5" customHeight="1" x14ac:dyDescent="0.25">
      <c r="A72" s="89">
        <v>3</v>
      </c>
      <c r="B72" s="258" t="s">
        <v>632</v>
      </c>
      <c r="C72" s="258"/>
      <c r="D72" s="258"/>
      <c r="E72" s="258"/>
      <c r="F72" s="318" t="s">
        <v>633</v>
      </c>
      <c r="G72" s="318"/>
    </row>
  </sheetData>
  <mergeCells count="40">
    <mergeCell ref="A1:P1"/>
    <mergeCell ref="A2:A3"/>
    <mergeCell ref="B2:B3"/>
    <mergeCell ref="C2:C3"/>
    <mergeCell ref="D2:D3"/>
    <mergeCell ref="E2:F2"/>
    <mergeCell ref="G2:G3"/>
    <mergeCell ref="H2:H3"/>
    <mergeCell ref="I2:I3"/>
    <mergeCell ref="J2:L2"/>
    <mergeCell ref="M2:M3"/>
    <mergeCell ref="N2:N3"/>
    <mergeCell ref="O2:O3"/>
    <mergeCell ref="P2:P3"/>
    <mergeCell ref="A36:P36"/>
    <mergeCell ref="A39:P39"/>
    <mergeCell ref="A42:P42"/>
    <mergeCell ref="A46:P46"/>
    <mergeCell ref="A7:P7"/>
    <mergeCell ref="A19:P19"/>
    <mergeCell ref="A29:P29"/>
    <mergeCell ref="A14:P14"/>
    <mergeCell ref="A17:P17"/>
    <mergeCell ref="A23:P23"/>
    <mergeCell ref="A27:P27"/>
    <mergeCell ref="A33:P33"/>
    <mergeCell ref="A50:P50"/>
    <mergeCell ref="A54:P54"/>
    <mergeCell ref="A60:P60"/>
    <mergeCell ref="A64:P64"/>
    <mergeCell ref="B72:E72"/>
    <mergeCell ref="F72:G72"/>
    <mergeCell ref="A58:P58"/>
    <mergeCell ref="B69:E69"/>
    <mergeCell ref="B70:E70"/>
    <mergeCell ref="B71:E71"/>
    <mergeCell ref="F69:G69"/>
    <mergeCell ref="F70:G70"/>
    <mergeCell ref="F71:G71"/>
    <mergeCell ref="A68:G68"/>
  </mergeCells>
  <conditionalFormatting sqref="G4 G8:G13 G6 G15:G16 M4:M6 M28 M30 M41 G41 G45 M45 M47:M48 G18 G51 M51">
    <cfRule type="cellIs" dxfId="659" priority="658" stopIfTrue="1" operator="equal">
      <formula>"INACEPTABLE"</formula>
    </cfRule>
    <cfRule type="cellIs" dxfId="658" priority="659" stopIfTrue="1" operator="equal">
      <formula>"IMPORTANTE"</formula>
    </cfRule>
    <cfRule type="cellIs" dxfId="657" priority="660" stopIfTrue="1" operator="equal">
      <formula>"MODERADO"</formula>
    </cfRule>
  </conditionalFormatting>
  <conditionalFormatting sqref="G4 G8:G13 G6 G15:G16 M4:M6 M28 M30 M41 G41 G45 M45 M47:M48 G18 G51 M51">
    <cfRule type="cellIs" dxfId="656" priority="657" stopIfTrue="1" operator="equal">
      <formula>"TOLERABLE"</formula>
    </cfRule>
  </conditionalFormatting>
  <conditionalFormatting sqref="G4 G8:G13 G6 G15:G16 M4:M6 M28 M30 M41 G41 G45 M45 M47:M48 G18 G51 M51">
    <cfRule type="cellIs" dxfId="655" priority="655" stopIfTrue="1" operator="equal">
      <formula>"ZONA RIESGO ALTA"</formula>
    </cfRule>
    <cfRule type="cellIs" dxfId="654" priority="656" stopIfTrue="1" operator="equal">
      <formula>"ZONA RIESGO EXTREMA"</formula>
    </cfRule>
  </conditionalFormatting>
  <conditionalFormatting sqref="G4 G8:G13 G6 G15:G16 M4:M6 M28 M30 M41 G41 G45 M45 M47:M48 G18 G51 M51">
    <cfRule type="cellIs" dxfId="653" priority="653" stopIfTrue="1" operator="equal">
      <formula>"ZONA RIESGO BAJA"</formula>
    </cfRule>
    <cfRule type="cellIs" dxfId="652" priority="654" stopIfTrue="1" operator="equal">
      <formula>"ZONA RIESGO MODERADA"</formula>
    </cfRule>
  </conditionalFormatting>
  <conditionalFormatting sqref="G4 G8:G13 G6 G15:G16 M4:M6 M28 M30 M41 G41 G45 M45 M47:M48 G18 G51 M51">
    <cfRule type="cellIs" dxfId="651" priority="651" stopIfTrue="1" operator="equal">
      <formula>"ZONA RIESGO MODERADA"</formula>
    </cfRule>
    <cfRule type="cellIs" dxfId="650" priority="652" stopIfTrue="1" operator="equal">
      <formula>"ZONA RIESGO ALTA"</formula>
    </cfRule>
  </conditionalFormatting>
  <conditionalFormatting sqref="M8 M12:M13">
    <cfRule type="cellIs" dxfId="649" priority="641" stopIfTrue="1" operator="equal">
      <formula>"ZONA RIESGO MODERADA"</formula>
    </cfRule>
    <cfRule type="cellIs" dxfId="648" priority="642" stopIfTrue="1" operator="equal">
      <formula>"ZONA RIESGO ALTA"</formula>
    </cfRule>
  </conditionalFormatting>
  <conditionalFormatting sqref="M8 M12:M13">
    <cfRule type="cellIs" dxfId="647" priority="648" stopIfTrue="1" operator="equal">
      <formula>"INACEPTABLE"</formula>
    </cfRule>
    <cfRule type="cellIs" dxfId="646" priority="649" stopIfTrue="1" operator="equal">
      <formula>"IMPORTANTE"</formula>
    </cfRule>
    <cfRule type="cellIs" dxfId="645" priority="650" stopIfTrue="1" operator="equal">
      <formula>"MODERADO"</formula>
    </cfRule>
  </conditionalFormatting>
  <conditionalFormatting sqref="M8 M12:M13">
    <cfRule type="cellIs" dxfId="644" priority="647" stopIfTrue="1" operator="equal">
      <formula>"TOLERABLE"</formula>
    </cfRule>
  </conditionalFormatting>
  <conditionalFormatting sqref="M8 M12:M13">
    <cfRule type="cellIs" dxfId="643" priority="645" stopIfTrue="1" operator="equal">
      <formula>"ZONA RIESGO ALTA"</formula>
    </cfRule>
    <cfRule type="cellIs" dxfId="642" priority="646" stopIfTrue="1" operator="equal">
      <formula>"ZONA RIESGO EXTREMA"</formula>
    </cfRule>
  </conditionalFormatting>
  <conditionalFormatting sqref="M8 M12:M13">
    <cfRule type="cellIs" dxfId="641" priority="643" stopIfTrue="1" operator="equal">
      <formula>"ZONA RIESGO BAJA"</formula>
    </cfRule>
    <cfRule type="cellIs" dxfId="640" priority="644" stopIfTrue="1" operator="equal">
      <formula>"ZONA RIESGO MODERADA"</formula>
    </cfRule>
  </conditionalFormatting>
  <conditionalFormatting sqref="G48">
    <cfRule type="cellIs" dxfId="639" priority="188" stopIfTrue="1" operator="equal">
      <formula>"INACEPTABLE"</formula>
    </cfRule>
    <cfRule type="cellIs" dxfId="638" priority="189" stopIfTrue="1" operator="equal">
      <formula>"IMPORTANTE"</formula>
    </cfRule>
    <cfRule type="cellIs" dxfId="637" priority="190" stopIfTrue="1" operator="equal">
      <formula>"MODERADO"</formula>
    </cfRule>
  </conditionalFormatting>
  <conditionalFormatting sqref="G48">
    <cfRule type="cellIs" dxfId="636" priority="187" stopIfTrue="1" operator="equal">
      <formula>"TOLERABLE"</formula>
    </cfRule>
  </conditionalFormatting>
  <conditionalFormatting sqref="G48">
    <cfRule type="cellIs" dxfId="635" priority="185" stopIfTrue="1" operator="equal">
      <formula>"ZONA RIESGO ALTA"</formula>
    </cfRule>
    <cfRule type="cellIs" dxfId="634" priority="186" stopIfTrue="1" operator="equal">
      <formula>"ZONA RIESGO EXTREMA"</formula>
    </cfRule>
  </conditionalFormatting>
  <conditionalFormatting sqref="G48">
    <cfRule type="cellIs" dxfId="633" priority="183" stopIfTrue="1" operator="equal">
      <formula>"ZONA RIESGO BAJA"</formula>
    </cfRule>
    <cfRule type="cellIs" dxfId="632" priority="184" stopIfTrue="1" operator="equal">
      <formula>"ZONA RIESGO MODERADA"</formula>
    </cfRule>
  </conditionalFormatting>
  <conditionalFormatting sqref="G48">
    <cfRule type="cellIs" dxfId="631" priority="181" stopIfTrue="1" operator="equal">
      <formula>"ZONA RIESGO MODERADA"</formula>
    </cfRule>
    <cfRule type="cellIs" dxfId="630" priority="182" stopIfTrue="1" operator="equal">
      <formula>"ZONA RIESGO ALTA"</formula>
    </cfRule>
  </conditionalFormatting>
  <conditionalFormatting sqref="G5">
    <cfRule type="cellIs" dxfId="629" priority="638" stopIfTrue="1" operator="equal">
      <formula>"INACEPTABLE"</formula>
    </cfRule>
    <cfRule type="cellIs" dxfId="628" priority="639" stopIfTrue="1" operator="equal">
      <formula>"IMPORTANTE"</formula>
    </cfRule>
    <cfRule type="cellIs" dxfId="627" priority="640" stopIfTrue="1" operator="equal">
      <formula>"MODERADO"</formula>
    </cfRule>
  </conditionalFormatting>
  <conditionalFormatting sqref="G5">
    <cfRule type="cellIs" dxfId="626" priority="637" stopIfTrue="1" operator="equal">
      <formula>"TOLERABLE"</formula>
    </cfRule>
  </conditionalFormatting>
  <conditionalFormatting sqref="G5">
    <cfRule type="cellIs" dxfId="625" priority="635" stopIfTrue="1" operator="equal">
      <formula>"ZONA RIESGO ALTA"</formula>
    </cfRule>
    <cfRule type="cellIs" dxfId="624" priority="636" stopIfTrue="1" operator="equal">
      <formula>"ZONA RIESGO EXTREMA"</formula>
    </cfRule>
  </conditionalFormatting>
  <conditionalFormatting sqref="G5">
    <cfRule type="cellIs" dxfId="623" priority="633" stopIfTrue="1" operator="equal">
      <formula>"ZONA RIESGO BAJA"</formula>
    </cfRule>
    <cfRule type="cellIs" dxfId="622" priority="634" stopIfTrue="1" operator="equal">
      <formula>"ZONA RIESGO MODERADA"</formula>
    </cfRule>
  </conditionalFormatting>
  <conditionalFormatting sqref="G5">
    <cfRule type="cellIs" dxfId="621" priority="631" stopIfTrue="1" operator="equal">
      <formula>"ZONA RIESGO MODERADA"</formula>
    </cfRule>
    <cfRule type="cellIs" dxfId="620" priority="632" stopIfTrue="1" operator="equal">
      <formula>"ZONA RIESGO ALTA"</formula>
    </cfRule>
  </conditionalFormatting>
  <conditionalFormatting sqref="G30">
    <cfRule type="cellIs" dxfId="619" priority="248" stopIfTrue="1" operator="equal">
      <formula>"INACEPTABLE"</formula>
    </cfRule>
    <cfRule type="cellIs" dxfId="618" priority="249" stopIfTrue="1" operator="equal">
      <formula>"IMPORTANTE"</formula>
    </cfRule>
    <cfRule type="cellIs" dxfId="617" priority="250" stopIfTrue="1" operator="equal">
      <formula>"MODERADO"</formula>
    </cfRule>
  </conditionalFormatting>
  <conditionalFormatting sqref="G30">
    <cfRule type="cellIs" dxfId="616" priority="247" stopIfTrue="1" operator="equal">
      <formula>"TOLERABLE"</formula>
    </cfRule>
  </conditionalFormatting>
  <conditionalFormatting sqref="G30">
    <cfRule type="cellIs" dxfId="615" priority="245" stopIfTrue="1" operator="equal">
      <formula>"ZONA RIESGO ALTA"</formula>
    </cfRule>
    <cfRule type="cellIs" dxfId="614" priority="246" stopIfTrue="1" operator="equal">
      <formula>"ZONA RIESGO EXTREMA"</formula>
    </cfRule>
  </conditionalFormatting>
  <conditionalFormatting sqref="G30">
    <cfRule type="cellIs" dxfId="613" priority="243" stopIfTrue="1" operator="equal">
      <formula>"ZONA RIESGO BAJA"</formula>
    </cfRule>
    <cfRule type="cellIs" dxfId="612" priority="244" stopIfTrue="1" operator="equal">
      <formula>"ZONA RIESGO MODERADA"</formula>
    </cfRule>
  </conditionalFormatting>
  <conditionalFormatting sqref="G30">
    <cfRule type="cellIs" dxfId="611" priority="241" stopIfTrue="1" operator="equal">
      <formula>"ZONA RIESGO MODERADA"</formula>
    </cfRule>
    <cfRule type="cellIs" dxfId="610" priority="242" stopIfTrue="1" operator="equal">
      <formula>"ZONA RIESGO ALTA"</formula>
    </cfRule>
  </conditionalFormatting>
  <conditionalFormatting sqref="M15">
    <cfRule type="cellIs" dxfId="609" priority="131" stopIfTrue="1" operator="equal">
      <formula>"ZONA RIESGO MODERADA"</formula>
    </cfRule>
    <cfRule type="cellIs" dxfId="608" priority="132" stopIfTrue="1" operator="equal">
      <formula>"ZONA RIESGO ALTA"</formula>
    </cfRule>
  </conditionalFormatting>
  <conditionalFormatting sqref="M15">
    <cfRule type="cellIs" dxfId="607" priority="138" stopIfTrue="1" operator="equal">
      <formula>"INACEPTABLE"</formula>
    </cfRule>
    <cfRule type="cellIs" dxfId="606" priority="139" stopIfTrue="1" operator="equal">
      <formula>"IMPORTANTE"</formula>
    </cfRule>
    <cfRule type="cellIs" dxfId="605" priority="140" stopIfTrue="1" operator="equal">
      <formula>"MODERADO"</formula>
    </cfRule>
  </conditionalFormatting>
  <conditionalFormatting sqref="M15">
    <cfRule type="cellIs" dxfId="604" priority="137" stopIfTrue="1" operator="equal">
      <formula>"TOLERABLE"</formula>
    </cfRule>
  </conditionalFormatting>
  <conditionalFormatting sqref="M15">
    <cfRule type="cellIs" dxfId="603" priority="135" stopIfTrue="1" operator="equal">
      <formula>"ZONA RIESGO ALTA"</formula>
    </cfRule>
    <cfRule type="cellIs" dxfId="602" priority="136" stopIfTrue="1" operator="equal">
      <formula>"ZONA RIESGO EXTREMA"</formula>
    </cfRule>
  </conditionalFormatting>
  <conditionalFormatting sqref="M15">
    <cfRule type="cellIs" dxfId="601" priority="133" stopIfTrue="1" operator="equal">
      <formula>"ZONA RIESGO BAJA"</formula>
    </cfRule>
    <cfRule type="cellIs" dxfId="600" priority="134" stopIfTrue="1" operator="equal">
      <formula>"ZONA RIESGO MODERADA"</formula>
    </cfRule>
  </conditionalFormatting>
  <conditionalFormatting sqref="M20">
    <cfRule type="cellIs" dxfId="599" priority="531" stopIfTrue="1" operator="equal">
      <formula>"ZONA RIESGO MODERADA"</formula>
    </cfRule>
    <cfRule type="cellIs" dxfId="598" priority="532" stopIfTrue="1" operator="equal">
      <formula>"ZONA RIESGO ALTA"</formula>
    </cfRule>
  </conditionalFormatting>
  <conditionalFormatting sqref="M20">
    <cfRule type="cellIs" dxfId="597" priority="538" stopIfTrue="1" operator="equal">
      <formula>"INACEPTABLE"</formula>
    </cfRule>
    <cfRule type="cellIs" dxfId="596" priority="539" stopIfTrue="1" operator="equal">
      <formula>"IMPORTANTE"</formula>
    </cfRule>
    <cfRule type="cellIs" dxfId="595" priority="540" stopIfTrue="1" operator="equal">
      <formula>"MODERADO"</formula>
    </cfRule>
  </conditionalFormatting>
  <conditionalFormatting sqref="M20">
    <cfRule type="cellIs" dxfId="594" priority="537" stopIfTrue="1" operator="equal">
      <formula>"TOLERABLE"</formula>
    </cfRule>
  </conditionalFormatting>
  <conditionalFormatting sqref="M20">
    <cfRule type="cellIs" dxfId="593" priority="535" stopIfTrue="1" operator="equal">
      <formula>"ZONA RIESGO ALTA"</formula>
    </cfRule>
    <cfRule type="cellIs" dxfId="592" priority="536" stopIfTrue="1" operator="equal">
      <formula>"ZONA RIESGO EXTREMA"</formula>
    </cfRule>
  </conditionalFormatting>
  <conditionalFormatting sqref="M20">
    <cfRule type="cellIs" dxfId="591" priority="533" stopIfTrue="1" operator="equal">
      <formula>"ZONA RIESGO BAJA"</formula>
    </cfRule>
    <cfRule type="cellIs" dxfId="590" priority="534" stopIfTrue="1" operator="equal">
      <formula>"ZONA RIESGO MODERADA"</formula>
    </cfRule>
  </conditionalFormatting>
  <conditionalFormatting sqref="M18">
    <cfRule type="cellIs" dxfId="589" priority="541" stopIfTrue="1" operator="equal">
      <formula>"ZONA RIESGO MODERADA"</formula>
    </cfRule>
    <cfRule type="cellIs" dxfId="588" priority="542" stopIfTrue="1" operator="equal">
      <formula>"ZONA RIESGO ALTA"</formula>
    </cfRule>
  </conditionalFormatting>
  <conditionalFormatting sqref="M18">
    <cfRule type="cellIs" dxfId="587" priority="548" stopIfTrue="1" operator="equal">
      <formula>"INACEPTABLE"</formula>
    </cfRule>
    <cfRule type="cellIs" dxfId="586" priority="549" stopIfTrue="1" operator="equal">
      <formula>"IMPORTANTE"</formula>
    </cfRule>
    <cfRule type="cellIs" dxfId="585" priority="550" stopIfTrue="1" operator="equal">
      <formula>"MODERADO"</formula>
    </cfRule>
  </conditionalFormatting>
  <conditionalFormatting sqref="M18">
    <cfRule type="cellIs" dxfId="584" priority="547" stopIfTrue="1" operator="equal">
      <formula>"TOLERABLE"</formula>
    </cfRule>
  </conditionalFormatting>
  <conditionalFormatting sqref="M18">
    <cfRule type="cellIs" dxfId="583" priority="545" stopIfTrue="1" operator="equal">
      <formula>"ZONA RIESGO ALTA"</formula>
    </cfRule>
    <cfRule type="cellIs" dxfId="582" priority="546" stopIfTrue="1" operator="equal">
      <formula>"ZONA RIESGO EXTREMA"</formula>
    </cfRule>
  </conditionalFormatting>
  <conditionalFormatting sqref="M18">
    <cfRule type="cellIs" dxfId="581" priority="543" stopIfTrue="1" operator="equal">
      <formula>"ZONA RIESGO BAJA"</formula>
    </cfRule>
    <cfRule type="cellIs" dxfId="580" priority="544" stopIfTrue="1" operator="equal">
      <formula>"ZONA RIESGO MODERADA"</formula>
    </cfRule>
  </conditionalFormatting>
  <conditionalFormatting sqref="M57">
    <cfRule type="cellIs" dxfId="579" priority="341" stopIfTrue="1" operator="equal">
      <formula>"ZONA RIESGO MODERADA"</formula>
    </cfRule>
    <cfRule type="cellIs" dxfId="578" priority="342" stopIfTrue="1" operator="equal">
      <formula>"ZONA RIESGO ALTA"</formula>
    </cfRule>
  </conditionalFormatting>
  <conditionalFormatting sqref="M57">
    <cfRule type="cellIs" dxfId="577" priority="348" stopIfTrue="1" operator="equal">
      <formula>"INACEPTABLE"</formula>
    </cfRule>
    <cfRule type="cellIs" dxfId="576" priority="349" stopIfTrue="1" operator="equal">
      <formula>"IMPORTANTE"</formula>
    </cfRule>
    <cfRule type="cellIs" dxfId="575" priority="350" stopIfTrue="1" operator="equal">
      <formula>"MODERADO"</formula>
    </cfRule>
  </conditionalFormatting>
  <conditionalFormatting sqref="M57">
    <cfRule type="cellIs" dxfId="574" priority="347" stopIfTrue="1" operator="equal">
      <formula>"TOLERABLE"</formula>
    </cfRule>
  </conditionalFormatting>
  <conditionalFormatting sqref="M57">
    <cfRule type="cellIs" dxfId="573" priority="345" stopIfTrue="1" operator="equal">
      <formula>"ZONA RIESGO ALTA"</formula>
    </cfRule>
    <cfRule type="cellIs" dxfId="572" priority="346" stopIfTrue="1" operator="equal">
      <formula>"ZONA RIESGO EXTREMA"</formula>
    </cfRule>
  </conditionalFormatting>
  <conditionalFormatting sqref="M57">
    <cfRule type="cellIs" dxfId="571" priority="343" stopIfTrue="1" operator="equal">
      <formula>"ZONA RIESGO BAJA"</formula>
    </cfRule>
    <cfRule type="cellIs" dxfId="570" priority="344" stopIfTrue="1" operator="equal">
      <formula>"ZONA RIESGO MODERADA"</formula>
    </cfRule>
  </conditionalFormatting>
  <conditionalFormatting sqref="M63">
    <cfRule type="cellIs" dxfId="569" priority="331" stopIfTrue="1" operator="equal">
      <formula>"ZONA RIESGO MODERADA"</formula>
    </cfRule>
    <cfRule type="cellIs" dxfId="568" priority="332" stopIfTrue="1" operator="equal">
      <formula>"ZONA RIESGO ALTA"</formula>
    </cfRule>
  </conditionalFormatting>
  <conditionalFormatting sqref="M63">
    <cfRule type="cellIs" dxfId="567" priority="338" stopIfTrue="1" operator="equal">
      <formula>"INACEPTABLE"</formula>
    </cfRule>
    <cfRule type="cellIs" dxfId="566" priority="339" stopIfTrue="1" operator="equal">
      <formula>"IMPORTANTE"</formula>
    </cfRule>
    <cfRule type="cellIs" dxfId="565" priority="340" stopIfTrue="1" operator="equal">
      <formula>"MODERADO"</formula>
    </cfRule>
  </conditionalFormatting>
  <conditionalFormatting sqref="M63">
    <cfRule type="cellIs" dxfId="564" priority="337" stopIfTrue="1" operator="equal">
      <formula>"TOLERABLE"</formula>
    </cfRule>
  </conditionalFormatting>
  <conditionalFormatting sqref="M63">
    <cfRule type="cellIs" dxfId="563" priority="335" stopIfTrue="1" operator="equal">
      <formula>"ZONA RIESGO ALTA"</formula>
    </cfRule>
    <cfRule type="cellIs" dxfId="562" priority="336" stopIfTrue="1" operator="equal">
      <formula>"ZONA RIESGO EXTREMA"</formula>
    </cfRule>
  </conditionalFormatting>
  <conditionalFormatting sqref="M63">
    <cfRule type="cellIs" dxfId="561" priority="333" stopIfTrue="1" operator="equal">
      <formula>"ZONA RIESGO BAJA"</formula>
    </cfRule>
    <cfRule type="cellIs" dxfId="560" priority="334" stopIfTrue="1" operator="equal">
      <formula>"ZONA RIESGO MODERADA"</formula>
    </cfRule>
  </conditionalFormatting>
  <conditionalFormatting sqref="G62:G63">
    <cfRule type="cellIs" dxfId="559" priority="301" stopIfTrue="1" operator="equal">
      <formula>"ZONA RIESGO MODERADA"</formula>
    </cfRule>
    <cfRule type="cellIs" dxfId="558" priority="302" stopIfTrue="1" operator="equal">
      <formula>"ZONA RIESGO ALTA"</formula>
    </cfRule>
  </conditionalFormatting>
  <conditionalFormatting sqref="G62:G63">
    <cfRule type="cellIs" dxfId="557" priority="308" stopIfTrue="1" operator="equal">
      <formula>"INACEPTABLE"</formula>
    </cfRule>
    <cfRule type="cellIs" dxfId="556" priority="309" stopIfTrue="1" operator="equal">
      <formula>"IMPORTANTE"</formula>
    </cfRule>
    <cfRule type="cellIs" dxfId="555" priority="310" stopIfTrue="1" operator="equal">
      <formula>"MODERADO"</formula>
    </cfRule>
  </conditionalFormatting>
  <conditionalFormatting sqref="G62:G63">
    <cfRule type="cellIs" dxfId="554" priority="307" stopIfTrue="1" operator="equal">
      <formula>"TOLERABLE"</formula>
    </cfRule>
  </conditionalFormatting>
  <conditionalFormatting sqref="G62:G63">
    <cfRule type="cellIs" dxfId="553" priority="305" stopIfTrue="1" operator="equal">
      <formula>"ZONA RIESGO ALTA"</formula>
    </cfRule>
    <cfRule type="cellIs" dxfId="552" priority="306" stopIfTrue="1" operator="equal">
      <formula>"ZONA RIESGO EXTREMA"</formula>
    </cfRule>
  </conditionalFormatting>
  <conditionalFormatting sqref="G62:G63">
    <cfRule type="cellIs" dxfId="551" priority="303" stopIfTrue="1" operator="equal">
      <formula>"ZONA RIESGO BAJA"</formula>
    </cfRule>
    <cfRule type="cellIs" dxfId="550" priority="304" stopIfTrue="1" operator="equal">
      <formula>"ZONA RIESGO MODERADA"</formula>
    </cfRule>
  </conditionalFormatting>
  <conditionalFormatting sqref="M10">
    <cfRule type="cellIs" dxfId="549" priority="628" stopIfTrue="1" operator="equal">
      <formula>"INACEPTABLE"</formula>
    </cfRule>
    <cfRule type="cellIs" dxfId="548" priority="629" stopIfTrue="1" operator="equal">
      <formula>"IMPORTANTE"</formula>
    </cfRule>
    <cfRule type="cellIs" dxfId="547" priority="630" stopIfTrue="1" operator="equal">
      <formula>"MODERADO"</formula>
    </cfRule>
  </conditionalFormatting>
  <conditionalFormatting sqref="M10">
    <cfRule type="cellIs" dxfId="546" priority="627" stopIfTrue="1" operator="equal">
      <formula>"TOLERABLE"</formula>
    </cfRule>
  </conditionalFormatting>
  <conditionalFormatting sqref="M10">
    <cfRule type="cellIs" dxfId="545" priority="625" stopIfTrue="1" operator="equal">
      <formula>"ZONA RIESGO ALTA"</formula>
    </cfRule>
    <cfRule type="cellIs" dxfId="544" priority="626" stopIfTrue="1" operator="equal">
      <formula>"ZONA RIESGO EXTREMA"</formula>
    </cfRule>
  </conditionalFormatting>
  <conditionalFormatting sqref="M10">
    <cfRule type="cellIs" dxfId="543" priority="623" stopIfTrue="1" operator="equal">
      <formula>"ZONA RIESGO BAJA"</formula>
    </cfRule>
    <cfRule type="cellIs" dxfId="542" priority="624" stopIfTrue="1" operator="equal">
      <formula>"ZONA RIESGO MODERADA"</formula>
    </cfRule>
  </conditionalFormatting>
  <conditionalFormatting sqref="M10">
    <cfRule type="cellIs" dxfId="541" priority="621" stopIfTrue="1" operator="equal">
      <formula>"ZONA RIESGO MODERADA"</formula>
    </cfRule>
    <cfRule type="cellIs" dxfId="540" priority="622" stopIfTrue="1" operator="equal">
      <formula>"ZONA RIESGO ALTA"</formula>
    </cfRule>
  </conditionalFormatting>
  <conditionalFormatting sqref="M11">
    <cfRule type="cellIs" dxfId="539" priority="618" stopIfTrue="1" operator="equal">
      <formula>"INACEPTABLE"</formula>
    </cfRule>
    <cfRule type="cellIs" dxfId="538" priority="619" stopIfTrue="1" operator="equal">
      <formula>"IMPORTANTE"</formula>
    </cfRule>
    <cfRule type="cellIs" dxfId="537" priority="620" stopIfTrue="1" operator="equal">
      <formula>"MODERADO"</formula>
    </cfRule>
  </conditionalFormatting>
  <conditionalFormatting sqref="M11">
    <cfRule type="cellIs" dxfId="536" priority="617" stopIfTrue="1" operator="equal">
      <formula>"TOLERABLE"</formula>
    </cfRule>
  </conditionalFormatting>
  <conditionalFormatting sqref="M11">
    <cfRule type="cellIs" dxfId="535" priority="615" stopIfTrue="1" operator="equal">
      <formula>"ZONA RIESGO ALTA"</formula>
    </cfRule>
    <cfRule type="cellIs" dxfId="534" priority="616" stopIfTrue="1" operator="equal">
      <formula>"ZONA RIESGO EXTREMA"</formula>
    </cfRule>
  </conditionalFormatting>
  <conditionalFormatting sqref="M11">
    <cfRule type="cellIs" dxfId="533" priority="613" stopIfTrue="1" operator="equal">
      <formula>"ZONA RIESGO BAJA"</formula>
    </cfRule>
    <cfRule type="cellIs" dxfId="532" priority="614" stopIfTrue="1" operator="equal">
      <formula>"ZONA RIESGO MODERADA"</formula>
    </cfRule>
  </conditionalFormatting>
  <conditionalFormatting sqref="M11">
    <cfRule type="cellIs" dxfId="531" priority="611" stopIfTrue="1" operator="equal">
      <formula>"ZONA RIESGO MODERADA"</formula>
    </cfRule>
    <cfRule type="cellIs" dxfId="530" priority="612" stopIfTrue="1" operator="equal">
      <formula>"ZONA RIESGO ALTA"</formula>
    </cfRule>
  </conditionalFormatting>
  <conditionalFormatting sqref="M56:M57">
    <cfRule type="cellIs" dxfId="529" priority="608" stopIfTrue="1" operator="equal">
      <formula>"INACEPTABLE"</formula>
    </cfRule>
    <cfRule type="cellIs" dxfId="528" priority="609" stopIfTrue="1" operator="equal">
      <formula>"IMPORTANTE"</formula>
    </cfRule>
    <cfRule type="cellIs" dxfId="527" priority="610" stopIfTrue="1" operator="equal">
      <formula>"MODERADO"</formula>
    </cfRule>
  </conditionalFormatting>
  <conditionalFormatting sqref="M56:M57">
    <cfRule type="cellIs" dxfId="526" priority="607" stopIfTrue="1" operator="equal">
      <formula>"TOLERABLE"</formula>
    </cfRule>
  </conditionalFormatting>
  <conditionalFormatting sqref="M56:M57">
    <cfRule type="cellIs" dxfId="525" priority="605" stopIfTrue="1" operator="equal">
      <formula>"ZONA RIESGO ALTA"</formula>
    </cfRule>
    <cfRule type="cellIs" dxfId="524" priority="606" stopIfTrue="1" operator="equal">
      <formula>"ZONA RIESGO EXTREMA"</formula>
    </cfRule>
  </conditionalFormatting>
  <conditionalFormatting sqref="M56:M57">
    <cfRule type="cellIs" dxfId="523" priority="603" stopIfTrue="1" operator="equal">
      <formula>"ZONA RIESGO BAJA"</formula>
    </cfRule>
    <cfRule type="cellIs" dxfId="522" priority="604" stopIfTrue="1" operator="equal">
      <formula>"ZONA RIESGO MODERADA"</formula>
    </cfRule>
  </conditionalFormatting>
  <conditionalFormatting sqref="M56:M57">
    <cfRule type="cellIs" dxfId="521" priority="601" stopIfTrue="1" operator="equal">
      <formula>"ZONA RIESGO MODERADA"</formula>
    </cfRule>
    <cfRule type="cellIs" dxfId="520" priority="602" stopIfTrue="1" operator="equal">
      <formula>"ZONA RIESGO ALTA"</formula>
    </cfRule>
  </conditionalFormatting>
  <conditionalFormatting sqref="G56:G57">
    <cfRule type="cellIs" dxfId="519" priority="598" stopIfTrue="1" operator="equal">
      <formula>"INACEPTABLE"</formula>
    </cfRule>
    <cfRule type="cellIs" dxfId="518" priority="599" stopIfTrue="1" operator="equal">
      <formula>"IMPORTANTE"</formula>
    </cfRule>
    <cfRule type="cellIs" dxfId="517" priority="600" stopIfTrue="1" operator="equal">
      <formula>"MODERADO"</formula>
    </cfRule>
  </conditionalFormatting>
  <conditionalFormatting sqref="G56:G57">
    <cfRule type="cellIs" dxfId="516" priority="597" stopIfTrue="1" operator="equal">
      <formula>"TOLERABLE"</formula>
    </cfRule>
  </conditionalFormatting>
  <conditionalFormatting sqref="G56:G57">
    <cfRule type="cellIs" dxfId="515" priority="595" stopIfTrue="1" operator="equal">
      <formula>"ZONA RIESGO ALTA"</formula>
    </cfRule>
    <cfRule type="cellIs" dxfId="514" priority="596" stopIfTrue="1" operator="equal">
      <formula>"ZONA RIESGO EXTREMA"</formula>
    </cfRule>
  </conditionalFormatting>
  <conditionalFormatting sqref="G56:G57">
    <cfRule type="cellIs" dxfId="513" priority="593" stopIfTrue="1" operator="equal">
      <formula>"ZONA RIESGO BAJA"</formula>
    </cfRule>
    <cfRule type="cellIs" dxfId="512" priority="594" stopIfTrue="1" operator="equal">
      <formula>"ZONA RIESGO MODERADA"</formula>
    </cfRule>
  </conditionalFormatting>
  <conditionalFormatting sqref="G56:G57">
    <cfRule type="cellIs" dxfId="511" priority="591" stopIfTrue="1" operator="equal">
      <formula>"ZONA RIESGO MODERADA"</formula>
    </cfRule>
    <cfRule type="cellIs" dxfId="510" priority="592" stopIfTrue="1" operator="equal">
      <formula>"ZONA RIESGO ALTA"</formula>
    </cfRule>
  </conditionalFormatting>
  <conditionalFormatting sqref="G55">
    <cfRule type="cellIs" dxfId="509" priority="588" stopIfTrue="1" operator="equal">
      <formula>"INACEPTABLE"</formula>
    </cfRule>
    <cfRule type="cellIs" dxfId="508" priority="589" stopIfTrue="1" operator="equal">
      <formula>"IMPORTANTE"</formula>
    </cfRule>
    <cfRule type="cellIs" dxfId="507" priority="590" stopIfTrue="1" operator="equal">
      <formula>"MODERADO"</formula>
    </cfRule>
  </conditionalFormatting>
  <conditionalFormatting sqref="G55">
    <cfRule type="cellIs" dxfId="506" priority="587" stopIfTrue="1" operator="equal">
      <formula>"TOLERABLE"</formula>
    </cfRule>
  </conditionalFormatting>
  <conditionalFormatting sqref="G55">
    <cfRule type="cellIs" dxfId="505" priority="585" stopIfTrue="1" operator="equal">
      <formula>"ZONA RIESGO ALTA"</formula>
    </cfRule>
    <cfRule type="cellIs" dxfId="504" priority="586" stopIfTrue="1" operator="equal">
      <formula>"ZONA RIESGO EXTREMA"</formula>
    </cfRule>
  </conditionalFormatting>
  <conditionalFormatting sqref="G55">
    <cfRule type="cellIs" dxfId="503" priority="583" stopIfTrue="1" operator="equal">
      <formula>"ZONA RIESGO BAJA"</formula>
    </cfRule>
    <cfRule type="cellIs" dxfId="502" priority="584" stopIfTrue="1" operator="equal">
      <formula>"ZONA RIESGO MODERADA"</formula>
    </cfRule>
  </conditionalFormatting>
  <conditionalFormatting sqref="G55">
    <cfRule type="cellIs" dxfId="501" priority="581" stopIfTrue="1" operator="equal">
      <formula>"ZONA RIESGO MODERADA"</formula>
    </cfRule>
    <cfRule type="cellIs" dxfId="500" priority="582" stopIfTrue="1" operator="equal">
      <formula>"ZONA RIESGO ALTA"</formula>
    </cfRule>
  </conditionalFormatting>
  <conditionalFormatting sqref="M65">
    <cfRule type="cellIs" dxfId="499" priority="578" stopIfTrue="1" operator="equal">
      <formula>"INACEPTABLE"</formula>
    </cfRule>
    <cfRule type="cellIs" dxfId="498" priority="579" stopIfTrue="1" operator="equal">
      <formula>"IMPORTANTE"</formula>
    </cfRule>
    <cfRule type="cellIs" dxfId="497" priority="580" stopIfTrue="1" operator="equal">
      <formula>"MODERADO"</formula>
    </cfRule>
  </conditionalFormatting>
  <conditionalFormatting sqref="M65">
    <cfRule type="cellIs" dxfId="496" priority="577" stopIfTrue="1" operator="equal">
      <formula>"TOLERABLE"</formula>
    </cfRule>
  </conditionalFormatting>
  <conditionalFormatting sqref="M65">
    <cfRule type="cellIs" dxfId="495" priority="575" stopIfTrue="1" operator="equal">
      <formula>"ZONA RIESGO ALTA"</formula>
    </cfRule>
    <cfRule type="cellIs" dxfId="494" priority="576" stopIfTrue="1" operator="equal">
      <formula>"ZONA RIESGO EXTREMA"</formula>
    </cfRule>
  </conditionalFormatting>
  <conditionalFormatting sqref="M65">
    <cfRule type="cellIs" dxfId="493" priority="573" stopIfTrue="1" operator="equal">
      <formula>"ZONA RIESGO BAJA"</formula>
    </cfRule>
    <cfRule type="cellIs" dxfId="492" priority="574" stopIfTrue="1" operator="equal">
      <formula>"ZONA RIESGO MODERADA"</formula>
    </cfRule>
  </conditionalFormatting>
  <conditionalFormatting sqref="M65">
    <cfRule type="cellIs" dxfId="491" priority="571" stopIfTrue="1" operator="equal">
      <formula>"ZONA RIESGO MODERADA"</formula>
    </cfRule>
    <cfRule type="cellIs" dxfId="490" priority="572" stopIfTrue="1" operator="equal">
      <formula>"ZONA RIESGO ALTA"</formula>
    </cfRule>
  </conditionalFormatting>
  <conditionalFormatting sqref="G65">
    <cfRule type="cellIs" dxfId="489" priority="568" stopIfTrue="1" operator="equal">
      <formula>"INACEPTABLE"</formula>
    </cfRule>
    <cfRule type="cellIs" dxfId="488" priority="569" stopIfTrue="1" operator="equal">
      <formula>"IMPORTANTE"</formula>
    </cfRule>
    <cfRule type="cellIs" dxfId="487" priority="570" stopIfTrue="1" operator="equal">
      <formula>"MODERADO"</formula>
    </cfRule>
  </conditionalFormatting>
  <conditionalFormatting sqref="G65">
    <cfRule type="cellIs" dxfId="486" priority="567" stopIfTrue="1" operator="equal">
      <formula>"TOLERABLE"</formula>
    </cfRule>
  </conditionalFormatting>
  <conditionalFormatting sqref="G65">
    <cfRule type="cellIs" dxfId="485" priority="565" stopIfTrue="1" operator="equal">
      <formula>"ZONA RIESGO ALTA"</formula>
    </cfRule>
    <cfRule type="cellIs" dxfId="484" priority="566" stopIfTrue="1" operator="equal">
      <formula>"ZONA RIESGO EXTREMA"</formula>
    </cfRule>
  </conditionalFormatting>
  <conditionalFormatting sqref="G65">
    <cfRule type="cellIs" dxfId="483" priority="563" stopIfTrue="1" operator="equal">
      <formula>"ZONA RIESGO BAJA"</formula>
    </cfRule>
    <cfRule type="cellIs" dxfId="482" priority="564" stopIfTrue="1" operator="equal">
      <formula>"ZONA RIESGO MODERADA"</formula>
    </cfRule>
  </conditionalFormatting>
  <conditionalFormatting sqref="G65">
    <cfRule type="cellIs" dxfId="481" priority="561" stopIfTrue="1" operator="equal">
      <formula>"ZONA RIESGO MODERADA"</formula>
    </cfRule>
    <cfRule type="cellIs" dxfId="480" priority="562" stopIfTrue="1" operator="equal">
      <formula>"ZONA RIESGO ALTA"</formula>
    </cfRule>
  </conditionalFormatting>
  <conditionalFormatting sqref="M9">
    <cfRule type="cellIs" dxfId="479" priority="551" stopIfTrue="1" operator="equal">
      <formula>"ZONA RIESGO MODERADA"</formula>
    </cfRule>
    <cfRule type="cellIs" dxfId="478" priority="552" stopIfTrue="1" operator="equal">
      <formula>"ZONA RIESGO ALTA"</formula>
    </cfRule>
  </conditionalFormatting>
  <conditionalFormatting sqref="M9">
    <cfRule type="cellIs" dxfId="477" priority="558" stopIfTrue="1" operator="equal">
      <formula>"INACEPTABLE"</formula>
    </cfRule>
    <cfRule type="cellIs" dxfId="476" priority="559" stopIfTrue="1" operator="equal">
      <formula>"IMPORTANTE"</formula>
    </cfRule>
    <cfRule type="cellIs" dxfId="475" priority="560" stopIfTrue="1" operator="equal">
      <formula>"MODERADO"</formula>
    </cfRule>
  </conditionalFormatting>
  <conditionalFormatting sqref="M9">
    <cfRule type="cellIs" dxfId="474" priority="557" stopIfTrue="1" operator="equal">
      <formula>"TOLERABLE"</formula>
    </cfRule>
  </conditionalFormatting>
  <conditionalFormatting sqref="M9">
    <cfRule type="cellIs" dxfId="473" priority="555" stopIfTrue="1" operator="equal">
      <formula>"ZONA RIESGO ALTA"</formula>
    </cfRule>
    <cfRule type="cellIs" dxfId="472" priority="556" stopIfTrue="1" operator="equal">
      <formula>"ZONA RIESGO EXTREMA"</formula>
    </cfRule>
  </conditionalFormatting>
  <conditionalFormatting sqref="M9">
    <cfRule type="cellIs" dxfId="471" priority="553" stopIfTrue="1" operator="equal">
      <formula>"ZONA RIESGO BAJA"</formula>
    </cfRule>
    <cfRule type="cellIs" dxfId="470" priority="554" stopIfTrue="1" operator="equal">
      <formula>"ZONA RIESGO MODERADA"</formula>
    </cfRule>
  </conditionalFormatting>
  <conditionalFormatting sqref="G24">
    <cfRule type="cellIs" dxfId="469" priority="521" stopIfTrue="1" operator="equal">
      <formula>"ZONA RIESGO MODERADA"</formula>
    </cfRule>
    <cfRule type="cellIs" dxfId="468" priority="522" stopIfTrue="1" operator="equal">
      <formula>"ZONA RIESGO ALTA"</formula>
    </cfRule>
  </conditionalFormatting>
  <conditionalFormatting sqref="G24">
    <cfRule type="cellIs" dxfId="467" priority="528" stopIfTrue="1" operator="equal">
      <formula>"INACEPTABLE"</formula>
    </cfRule>
    <cfRule type="cellIs" dxfId="466" priority="529" stopIfTrue="1" operator="equal">
      <formula>"IMPORTANTE"</formula>
    </cfRule>
    <cfRule type="cellIs" dxfId="465" priority="530" stopIfTrue="1" operator="equal">
      <formula>"MODERADO"</formula>
    </cfRule>
  </conditionalFormatting>
  <conditionalFormatting sqref="G24">
    <cfRule type="cellIs" dxfId="464" priority="527" stopIfTrue="1" operator="equal">
      <formula>"TOLERABLE"</formula>
    </cfRule>
  </conditionalFormatting>
  <conditionalFormatting sqref="G24">
    <cfRule type="cellIs" dxfId="463" priority="525" stopIfTrue="1" operator="equal">
      <formula>"ZONA RIESGO ALTA"</formula>
    </cfRule>
    <cfRule type="cellIs" dxfId="462" priority="526" stopIfTrue="1" operator="equal">
      <formula>"ZONA RIESGO EXTREMA"</formula>
    </cfRule>
  </conditionalFormatting>
  <conditionalFormatting sqref="G24">
    <cfRule type="cellIs" dxfId="461" priority="523" stopIfTrue="1" operator="equal">
      <formula>"ZONA RIESGO BAJA"</formula>
    </cfRule>
    <cfRule type="cellIs" dxfId="460" priority="524" stopIfTrue="1" operator="equal">
      <formula>"ZONA RIESGO MODERADA"</formula>
    </cfRule>
  </conditionalFormatting>
  <conditionalFormatting sqref="G25">
    <cfRule type="cellIs" dxfId="459" priority="511" stopIfTrue="1" operator="equal">
      <formula>"ZONA RIESGO MODERADA"</formula>
    </cfRule>
    <cfRule type="cellIs" dxfId="458" priority="512" stopIfTrue="1" operator="equal">
      <formula>"ZONA RIESGO ALTA"</formula>
    </cfRule>
  </conditionalFormatting>
  <conditionalFormatting sqref="G25">
    <cfRule type="cellIs" dxfId="457" priority="518" stopIfTrue="1" operator="equal">
      <formula>"INACEPTABLE"</formula>
    </cfRule>
    <cfRule type="cellIs" dxfId="456" priority="519" stopIfTrue="1" operator="equal">
      <formula>"IMPORTANTE"</formula>
    </cfRule>
    <cfRule type="cellIs" dxfId="455" priority="520" stopIfTrue="1" operator="equal">
      <formula>"MODERADO"</formula>
    </cfRule>
  </conditionalFormatting>
  <conditionalFormatting sqref="G25">
    <cfRule type="cellIs" dxfId="454" priority="517" stopIfTrue="1" operator="equal">
      <formula>"TOLERABLE"</formula>
    </cfRule>
  </conditionalFormatting>
  <conditionalFormatting sqref="G25">
    <cfRule type="cellIs" dxfId="453" priority="515" stopIfTrue="1" operator="equal">
      <formula>"ZONA RIESGO ALTA"</formula>
    </cfRule>
    <cfRule type="cellIs" dxfId="452" priority="516" stopIfTrue="1" operator="equal">
      <formula>"ZONA RIESGO EXTREMA"</formula>
    </cfRule>
  </conditionalFormatting>
  <conditionalFormatting sqref="G25">
    <cfRule type="cellIs" dxfId="451" priority="513" stopIfTrue="1" operator="equal">
      <formula>"ZONA RIESGO BAJA"</formula>
    </cfRule>
    <cfRule type="cellIs" dxfId="450" priority="514" stopIfTrue="1" operator="equal">
      <formula>"ZONA RIESGO MODERADA"</formula>
    </cfRule>
  </conditionalFormatting>
  <conditionalFormatting sqref="G28">
    <cfRule type="cellIs" dxfId="449" priority="501" stopIfTrue="1" operator="equal">
      <formula>"ZONA RIESGO MODERADA"</formula>
    </cfRule>
    <cfRule type="cellIs" dxfId="448" priority="502" stopIfTrue="1" operator="equal">
      <formula>"ZONA RIESGO ALTA"</formula>
    </cfRule>
  </conditionalFormatting>
  <conditionalFormatting sqref="G28">
    <cfRule type="cellIs" dxfId="447" priority="508" stopIfTrue="1" operator="equal">
      <formula>"INACEPTABLE"</formula>
    </cfRule>
    <cfRule type="cellIs" dxfId="446" priority="509" stopIfTrue="1" operator="equal">
      <formula>"IMPORTANTE"</formula>
    </cfRule>
    <cfRule type="cellIs" dxfId="445" priority="510" stopIfTrue="1" operator="equal">
      <formula>"MODERADO"</formula>
    </cfRule>
  </conditionalFormatting>
  <conditionalFormatting sqref="G28">
    <cfRule type="cellIs" dxfId="444" priority="507" stopIfTrue="1" operator="equal">
      <formula>"TOLERABLE"</formula>
    </cfRule>
  </conditionalFormatting>
  <conditionalFormatting sqref="G28">
    <cfRule type="cellIs" dxfId="443" priority="505" stopIfTrue="1" operator="equal">
      <formula>"ZONA RIESGO ALTA"</formula>
    </cfRule>
    <cfRule type="cellIs" dxfId="442" priority="506" stopIfTrue="1" operator="equal">
      <formula>"ZONA RIESGO EXTREMA"</formula>
    </cfRule>
  </conditionalFormatting>
  <conditionalFormatting sqref="G28">
    <cfRule type="cellIs" dxfId="441" priority="503" stopIfTrue="1" operator="equal">
      <formula>"ZONA RIESGO BAJA"</formula>
    </cfRule>
    <cfRule type="cellIs" dxfId="440" priority="504" stopIfTrue="1" operator="equal">
      <formula>"ZONA RIESGO MODERADA"</formula>
    </cfRule>
  </conditionalFormatting>
  <conditionalFormatting sqref="G31">
    <cfRule type="cellIs" dxfId="439" priority="491" stopIfTrue="1" operator="equal">
      <formula>"ZONA RIESGO MODERADA"</formula>
    </cfRule>
    <cfRule type="cellIs" dxfId="438" priority="492" stopIfTrue="1" operator="equal">
      <formula>"ZONA RIESGO ALTA"</formula>
    </cfRule>
  </conditionalFormatting>
  <conditionalFormatting sqref="G31">
    <cfRule type="cellIs" dxfId="437" priority="498" stopIfTrue="1" operator="equal">
      <formula>"INACEPTABLE"</formula>
    </cfRule>
    <cfRule type="cellIs" dxfId="436" priority="499" stopIfTrue="1" operator="equal">
      <formula>"IMPORTANTE"</formula>
    </cfRule>
    <cfRule type="cellIs" dxfId="435" priority="500" stopIfTrue="1" operator="equal">
      <formula>"MODERADO"</formula>
    </cfRule>
  </conditionalFormatting>
  <conditionalFormatting sqref="G31">
    <cfRule type="cellIs" dxfId="434" priority="497" stopIfTrue="1" operator="equal">
      <formula>"TOLERABLE"</formula>
    </cfRule>
  </conditionalFormatting>
  <conditionalFormatting sqref="G31">
    <cfRule type="cellIs" dxfId="433" priority="495" stopIfTrue="1" operator="equal">
      <formula>"ZONA RIESGO ALTA"</formula>
    </cfRule>
    <cfRule type="cellIs" dxfId="432" priority="496" stopIfTrue="1" operator="equal">
      <formula>"ZONA RIESGO EXTREMA"</formula>
    </cfRule>
  </conditionalFormatting>
  <conditionalFormatting sqref="G31">
    <cfRule type="cellIs" dxfId="431" priority="493" stopIfTrue="1" operator="equal">
      <formula>"ZONA RIESGO BAJA"</formula>
    </cfRule>
    <cfRule type="cellIs" dxfId="430" priority="494" stopIfTrue="1" operator="equal">
      <formula>"ZONA RIESGO MODERADA"</formula>
    </cfRule>
  </conditionalFormatting>
  <conditionalFormatting sqref="G32">
    <cfRule type="cellIs" dxfId="429" priority="481" stopIfTrue="1" operator="equal">
      <formula>"ZONA RIESGO MODERADA"</formula>
    </cfRule>
    <cfRule type="cellIs" dxfId="428" priority="482" stopIfTrue="1" operator="equal">
      <formula>"ZONA RIESGO ALTA"</formula>
    </cfRule>
  </conditionalFormatting>
  <conditionalFormatting sqref="G32">
    <cfRule type="cellIs" dxfId="427" priority="488" stopIfTrue="1" operator="equal">
      <formula>"INACEPTABLE"</formula>
    </cfRule>
    <cfRule type="cellIs" dxfId="426" priority="489" stopIfTrue="1" operator="equal">
      <formula>"IMPORTANTE"</formula>
    </cfRule>
    <cfRule type="cellIs" dxfId="425" priority="490" stopIfTrue="1" operator="equal">
      <formula>"MODERADO"</formula>
    </cfRule>
  </conditionalFormatting>
  <conditionalFormatting sqref="G32">
    <cfRule type="cellIs" dxfId="424" priority="487" stopIfTrue="1" operator="equal">
      <formula>"TOLERABLE"</formula>
    </cfRule>
  </conditionalFormatting>
  <conditionalFormatting sqref="G32">
    <cfRule type="cellIs" dxfId="423" priority="485" stopIfTrue="1" operator="equal">
      <formula>"ZONA RIESGO ALTA"</formula>
    </cfRule>
    <cfRule type="cellIs" dxfId="422" priority="486" stopIfTrue="1" operator="equal">
      <formula>"ZONA RIESGO EXTREMA"</formula>
    </cfRule>
  </conditionalFormatting>
  <conditionalFormatting sqref="G32">
    <cfRule type="cellIs" dxfId="421" priority="483" stopIfTrue="1" operator="equal">
      <formula>"ZONA RIESGO BAJA"</formula>
    </cfRule>
    <cfRule type="cellIs" dxfId="420" priority="484" stopIfTrue="1" operator="equal">
      <formula>"ZONA RIESGO MODERADA"</formula>
    </cfRule>
  </conditionalFormatting>
  <conditionalFormatting sqref="M32">
    <cfRule type="cellIs" dxfId="419" priority="471" stopIfTrue="1" operator="equal">
      <formula>"ZONA RIESGO MODERADA"</formula>
    </cfRule>
    <cfRule type="cellIs" dxfId="418" priority="472" stopIfTrue="1" operator="equal">
      <formula>"ZONA RIESGO ALTA"</formula>
    </cfRule>
  </conditionalFormatting>
  <conditionalFormatting sqref="M32">
    <cfRule type="cellIs" dxfId="417" priority="478" stopIfTrue="1" operator="equal">
      <formula>"INACEPTABLE"</formula>
    </cfRule>
    <cfRule type="cellIs" dxfId="416" priority="479" stopIfTrue="1" operator="equal">
      <formula>"IMPORTANTE"</formula>
    </cfRule>
    <cfRule type="cellIs" dxfId="415" priority="480" stopIfTrue="1" operator="equal">
      <formula>"MODERADO"</formula>
    </cfRule>
  </conditionalFormatting>
  <conditionalFormatting sqref="M32">
    <cfRule type="cellIs" dxfId="414" priority="477" stopIfTrue="1" operator="equal">
      <formula>"TOLERABLE"</formula>
    </cfRule>
  </conditionalFormatting>
  <conditionalFormatting sqref="M32">
    <cfRule type="cellIs" dxfId="413" priority="475" stopIfTrue="1" operator="equal">
      <formula>"ZONA RIESGO ALTA"</formula>
    </cfRule>
    <cfRule type="cellIs" dxfId="412" priority="476" stopIfTrue="1" operator="equal">
      <formula>"ZONA RIESGO EXTREMA"</formula>
    </cfRule>
  </conditionalFormatting>
  <conditionalFormatting sqref="M32">
    <cfRule type="cellIs" dxfId="411" priority="473" stopIfTrue="1" operator="equal">
      <formula>"ZONA RIESGO BAJA"</formula>
    </cfRule>
    <cfRule type="cellIs" dxfId="410" priority="474" stopIfTrue="1" operator="equal">
      <formula>"ZONA RIESGO MODERADA"</formula>
    </cfRule>
  </conditionalFormatting>
  <conditionalFormatting sqref="M34">
    <cfRule type="cellIs" dxfId="409" priority="461" stopIfTrue="1" operator="equal">
      <formula>"ZONA RIESGO MODERADA"</formula>
    </cfRule>
    <cfRule type="cellIs" dxfId="408" priority="462" stopIfTrue="1" operator="equal">
      <formula>"ZONA RIESGO ALTA"</formula>
    </cfRule>
  </conditionalFormatting>
  <conditionalFormatting sqref="M34">
    <cfRule type="cellIs" dxfId="407" priority="468" stopIfTrue="1" operator="equal">
      <formula>"INACEPTABLE"</formula>
    </cfRule>
    <cfRule type="cellIs" dxfId="406" priority="469" stopIfTrue="1" operator="equal">
      <formula>"IMPORTANTE"</formula>
    </cfRule>
    <cfRule type="cellIs" dxfId="405" priority="470" stopIfTrue="1" operator="equal">
      <formula>"MODERADO"</formula>
    </cfRule>
  </conditionalFormatting>
  <conditionalFormatting sqref="M34">
    <cfRule type="cellIs" dxfId="404" priority="467" stopIfTrue="1" operator="equal">
      <formula>"TOLERABLE"</formula>
    </cfRule>
  </conditionalFormatting>
  <conditionalFormatting sqref="M34">
    <cfRule type="cellIs" dxfId="403" priority="465" stopIfTrue="1" operator="equal">
      <formula>"ZONA RIESGO ALTA"</formula>
    </cfRule>
    <cfRule type="cellIs" dxfId="402" priority="466" stopIfTrue="1" operator="equal">
      <formula>"ZONA RIESGO EXTREMA"</formula>
    </cfRule>
  </conditionalFormatting>
  <conditionalFormatting sqref="M34">
    <cfRule type="cellIs" dxfId="401" priority="463" stopIfTrue="1" operator="equal">
      <formula>"ZONA RIESGO BAJA"</formula>
    </cfRule>
    <cfRule type="cellIs" dxfId="400" priority="464" stopIfTrue="1" operator="equal">
      <formula>"ZONA RIESGO MODERADA"</formula>
    </cfRule>
  </conditionalFormatting>
  <conditionalFormatting sqref="M35">
    <cfRule type="cellIs" dxfId="399" priority="451" stopIfTrue="1" operator="equal">
      <formula>"ZONA RIESGO MODERADA"</formula>
    </cfRule>
    <cfRule type="cellIs" dxfId="398" priority="452" stopIfTrue="1" operator="equal">
      <formula>"ZONA RIESGO ALTA"</formula>
    </cfRule>
  </conditionalFormatting>
  <conditionalFormatting sqref="M35">
    <cfRule type="cellIs" dxfId="397" priority="458" stopIfTrue="1" operator="equal">
      <formula>"INACEPTABLE"</formula>
    </cfRule>
    <cfRule type="cellIs" dxfId="396" priority="459" stopIfTrue="1" operator="equal">
      <formula>"IMPORTANTE"</formula>
    </cfRule>
    <cfRule type="cellIs" dxfId="395" priority="460" stopIfTrue="1" operator="equal">
      <formula>"MODERADO"</formula>
    </cfRule>
  </conditionalFormatting>
  <conditionalFormatting sqref="M35">
    <cfRule type="cellIs" dxfId="394" priority="457" stopIfTrue="1" operator="equal">
      <formula>"TOLERABLE"</formula>
    </cfRule>
  </conditionalFormatting>
  <conditionalFormatting sqref="M35">
    <cfRule type="cellIs" dxfId="393" priority="455" stopIfTrue="1" operator="equal">
      <formula>"ZONA RIESGO ALTA"</formula>
    </cfRule>
    <cfRule type="cellIs" dxfId="392" priority="456" stopIfTrue="1" operator="equal">
      <formula>"ZONA RIESGO EXTREMA"</formula>
    </cfRule>
  </conditionalFormatting>
  <conditionalFormatting sqref="M35">
    <cfRule type="cellIs" dxfId="391" priority="453" stopIfTrue="1" operator="equal">
      <formula>"ZONA RIESGO BAJA"</formula>
    </cfRule>
    <cfRule type="cellIs" dxfId="390" priority="454" stopIfTrue="1" operator="equal">
      <formula>"ZONA RIESGO MODERADA"</formula>
    </cfRule>
  </conditionalFormatting>
  <conditionalFormatting sqref="M38">
    <cfRule type="cellIs" dxfId="389" priority="441" stopIfTrue="1" operator="equal">
      <formula>"ZONA RIESGO MODERADA"</formula>
    </cfRule>
    <cfRule type="cellIs" dxfId="388" priority="442" stopIfTrue="1" operator="equal">
      <formula>"ZONA RIESGO ALTA"</formula>
    </cfRule>
  </conditionalFormatting>
  <conditionalFormatting sqref="M38">
    <cfRule type="cellIs" dxfId="387" priority="448" stopIfTrue="1" operator="equal">
      <formula>"INACEPTABLE"</formula>
    </cfRule>
    <cfRule type="cellIs" dxfId="386" priority="449" stopIfTrue="1" operator="equal">
      <formula>"IMPORTANTE"</formula>
    </cfRule>
    <cfRule type="cellIs" dxfId="385" priority="450" stopIfTrue="1" operator="equal">
      <formula>"MODERADO"</formula>
    </cfRule>
  </conditionalFormatting>
  <conditionalFormatting sqref="M38">
    <cfRule type="cellIs" dxfId="384" priority="447" stopIfTrue="1" operator="equal">
      <formula>"TOLERABLE"</formula>
    </cfRule>
  </conditionalFormatting>
  <conditionalFormatting sqref="M38">
    <cfRule type="cellIs" dxfId="383" priority="445" stopIfTrue="1" operator="equal">
      <formula>"ZONA RIESGO ALTA"</formula>
    </cfRule>
    <cfRule type="cellIs" dxfId="382" priority="446" stopIfTrue="1" operator="equal">
      <formula>"ZONA RIESGO EXTREMA"</formula>
    </cfRule>
  </conditionalFormatting>
  <conditionalFormatting sqref="M38">
    <cfRule type="cellIs" dxfId="381" priority="443" stopIfTrue="1" operator="equal">
      <formula>"ZONA RIESGO BAJA"</formula>
    </cfRule>
    <cfRule type="cellIs" dxfId="380" priority="444" stopIfTrue="1" operator="equal">
      <formula>"ZONA RIESGO MODERADA"</formula>
    </cfRule>
  </conditionalFormatting>
  <conditionalFormatting sqref="M43">
    <cfRule type="cellIs" dxfId="379" priority="431" stopIfTrue="1" operator="equal">
      <formula>"ZONA RIESGO MODERADA"</formula>
    </cfRule>
    <cfRule type="cellIs" dxfId="378" priority="432" stopIfTrue="1" operator="equal">
      <formula>"ZONA RIESGO ALTA"</formula>
    </cfRule>
  </conditionalFormatting>
  <conditionalFormatting sqref="M43">
    <cfRule type="cellIs" dxfId="377" priority="438" stopIfTrue="1" operator="equal">
      <formula>"INACEPTABLE"</formula>
    </cfRule>
    <cfRule type="cellIs" dxfId="376" priority="439" stopIfTrue="1" operator="equal">
      <formula>"IMPORTANTE"</formula>
    </cfRule>
    <cfRule type="cellIs" dxfId="375" priority="440" stopIfTrue="1" operator="equal">
      <formula>"MODERADO"</formula>
    </cfRule>
  </conditionalFormatting>
  <conditionalFormatting sqref="M43">
    <cfRule type="cellIs" dxfId="374" priority="437" stopIfTrue="1" operator="equal">
      <formula>"TOLERABLE"</formula>
    </cfRule>
  </conditionalFormatting>
  <conditionalFormatting sqref="M43">
    <cfRule type="cellIs" dxfId="373" priority="435" stopIfTrue="1" operator="equal">
      <formula>"ZONA RIESGO ALTA"</formula>
    </cfRule>
    <cfRule type="cellIs" dxfId="372" priority="436" stopIfTrue="1" operator="equal">
      <formula>"ZONA RIESGO EXTREMA"</formula>
    </cfRule>
  </conditionalFormatting>
  <conditionalFormatting sqref="M43">
    <cfRule type="cellIs" dxfId="371" priority="433" stopIfTrue="1" operator="equal">
      <formula>"ZONA RIESGO BAJA"</formula>
    </cfRule>
    <cfRule type="cellIs" dxfId="370" priority="434" stopIfTrue="1" operator="equal">
      <formula>"ZONA RIESGO MODERADA"</formula>
    </cfRule>
  </conditionalFormatting>
  <conditionalFormatting sqref="G43">
    <cfRule type="cellIs" dxfId="369" priority="421" stopIfTrue="1" operator="equal">
      <formula>"ZONA RIESGO MODERADA"</formula>
    </cfRule>
    <cfRule type="cellIs" dxfId="368" priority="422" stopIfTrue="1" operator="equal">
      <formula>"ZONA RIESGO ALTA"</formula>
    </cfRule>
  </conditionalFormatting>
  <conditionalFormatting sqref="G43">
    <cfRule type="cellIs" dxfId="367" priority="428" stopIfTrue="1" operator="equal">
      <formula>"INACEPTABLE"</formula>
    </cfRule>
    <cfRule type="cellIs" dxfId="366" priority="429" stopIfTrue="1" operator="equal">
      <formula>"IMPORTANTE"</formula>
    </cfRule>
    <cfRule type="cellIs" dxfId="365" priority="430" stopIfTrue="1" operator="equal">
      <formula>"MODERADO"</formula>
    </cfRule>
  </conditionalFormatting>
  <conditionalFormatting sqref="G43">
    <cfRule type="cellIs" dxfId="364" priority="427" stopIfTrue="1" operator="equal">
      <formula>"TOLERABLE"</formula>
    </cfRule>
  </conditionalFormatting>
  <conditionalFormatting sqref="G43">
    <cfRule type="cellIs" dxfId="363" priority="425" stopIfTrue="1" operator="equal">
      <formula>"ZONA RIESGO ALTA"</formula>
    </cfRule>
    <cfRule type="cellIs" dxfId="362" priority="426" stopIfTrue="1" operator="equal">
      <formula>"ZONA RIESGO EXTREMA"</formula>
    </cfRule>
  </conditionalFormatting>
  <conditionalFormatting sqref="G43">
    <cfRule type="cellIs" dxfId="361" priority="423" stopIfTrue="1" operator="equal">
      <formula>"ZONA RIESGO BAJA"</formula>
    </cfRule>
    <cfRule type="cellIs" dxfId="360" priority="424" stopIfTrue="1" operator="equal">
      <formula>"ZONA RIESGO MODERADA"</formula>
    </cfRule>
  </conditionalFormatting>
  <conditionalFormatting sqref="G47:G48">
    <cfRule type="cellIs" dxfId="359" priority="411" stopIfTrue="1" operator="equal">
      <formula>"ZONA RIESGO MODERADA"</formula>
    </cfRule>
    <cfRule type="cellIs" dxfId="358" priority="412" stopIfTrue="1" operator="equal">
      <formula>"ZONA RIESGO ALTA"</formula>
    </cfRule>
  </conditionalFormatting>
  <conditionalFormatting sqref="G47:G48">
    <cfRule type="cellIs" dxfId="357" priority="418" stopIfTrue="1" operator="equal">
      <formula>"INACEPTABLE"</formula>
    </cfRule>
    <cfRule type="cellIs" dxfId="356" priority="419" stopIfTrue="1" operator="equal">
      <formula>"IMPORTANTE"</formula>
    </cfRule>
    <cfRule type="cellIs" dxfId="355" priority="420" stopIfTrue="1" operator="equal">
      <formula>"MODERADO"</formula>
    </cfRule>
  </conditionalFormatting>
  <conditionalFormatting sqref="G47:G48">
    <cfRule type="cellIs" dxfId="354" priority="417" stopIfTrue="1" operator="equal">
      <formula>"TOLERABLE"</formula>
    </cfRule>
  </conditionalFormatting>
  <conditionalFormatting sqref="G47:G48">
    <cfRule type="cellIs" dxfId="353" priority="415" stopIfTrue="1" operator="equal">
      <formula>"ZONA RIESGO ALTA"</formula>
    </cfRule>
    <cfRule type="cellIs" dxfId="352" priority="416" stopIfTrue="1" operator="equal">
      <formula>"ZONA RIESGO EXTREMA"</formula>
    </cfRule>
  </conditionalFormatting>
  <conditionalFormatting sqref="G47:G48">
    <cfRule type="cellIs" dxfId="351" priority="413" stopIfTrue="1" operator="equal">
      <formula>"ZONA RIESGO BAJA"</formula>
    </cfRule>
    <cfRule type="cellIs" dxfId="350" priority="414" stopIfTrue="1" operator="equal">
      <formula>"ZONA RIESGO MODERADA"</formula>
    </cfRule>
  </conditionalFormatting>
  <conditionalFormatting sqref="G49">
    <cfRule type="cellIs" dxfId="349" priority="401" stopIfTrue="1" operator="equal">
      <formula>"ZONA RIESGO MODERADA"</formula>
    </cfRule>
    <cfRule type="cellIs" dxfId="348" priority="402" stopIfTrue="1" operator="equal">
      <formula>"ZONA RIESGO ALTA"</formula>
    </cfRule>
  </conditionalFormatting>
  <conditionalFormatting sqref="G49">
    <cfRule type="cellIs" dxfId="347" priority="408" stopIfTrue="1" operator="equal">
      <formula>"INACEPTABLE"</formula>
    </cfRule>
    <cfRule type="cellIs" dxfId="346" priority="409" stopIfTrue="1" operator="equal">
      <formula>"IMPORTANTE"</formula>
    </cfRule>
    <cfRule type="cellIs" dxfId="345" priority="410" stopIfTrue="1" operator="equal">
      <formula>"MODERADO"</formula>
    </cfRule>
  </conditionalFormatting>
  <conditionalFormatting sqref="G49">
    <cfRule type="cellIs" dxfId="344" priority="407" stopIfTrue="1" operator="equal">
      <formula>"TOLERABLE"</formula>
    </cfRule>
  </conditionalFormatting>
  <conditionalFormatting sqref="G49">
    <cfRule type="cellIs" dxfId="343" priority="405" stopIfTrue="1" operator="equal">
      <formula>"ZONA RIESGO ALTA"</formula>
    </cfRule>
    <cfRule type="cellIs" dxfId="342" priority="406" stopIfTrue="1" operator="equal">
      <formula>"ZONA RIESGO EXTREMA"</formula>
    </cfRule>
  </conditionalFormatting>
  <conditionalFormatting sqref="G49">
    <cfRule type="cellIs" dxfId="341" priority="403" stopIfTrue="1" operator="equal">
      <formula>"ZONA RIESGO BAJA"</formula>
    </cfRule>
    <cfRule type="cellIs" dxfId="340" priority="404" stopIfTrue="1" operator="equal">
      <formula>"ZONA RIESGO MODERADA"</formula>
    </cfRule>
  </conditionalFormatting>
  <conditionalFormatting sqref="M49">
    <cfRule type="cellIs" dxfId="339" priority="391" stopIfTrue="1" operator="equal">
      <formula>"ZONA RIESGO MODERADA"</formula>
    </cfRule>
    <cfRule type="cellIs" dxfId="338" priority="392" stopIfTrue="1" operator="equal">
      <formula>"ZONA RIESGO ALTA"</formula>
    </cfRule>
  </conditionalFormatting>
  <conditionalFormatting sqref="M49">
    <cfRule type="cellIs" dxfId="337" priority="398" stopIfTrue="1" operator="equal">
      <formula>"INACEPTABLE"</formula>
    </cfRule>
    <cfRule type="cellIs" dxfId="336" priority="399" stopIfTrue="1" operator="equal">
      <formula>"IMPORTANTE"</formula>
    </cfRule>
    <cfRule type="cellIs" dxfId="335" priority="400" stopIfTrue="1" operator="equal">
      <formula>"MODERADO"</formula>
    </cfRule>
  </conditionalFormatting>
  <conditionalFormatting sqref="M49">
    <cfRule type="cellIs" dxfId="334" priority="397" stopIfTrue="1" operator="equal">
      <formula>"TOLERABLE"</formula>
    </cfRule>
  </conditionalFormatting>
  <conditionalFormatting sqref="M49">
    <cfRule type="cellIs" dxfId="333" priority="395" stopIfTrue="1" operator="equal">
      <formula>"ZONA RIESGO ALTA"</formula>
    </cfRule>
    <cfRule type="cellIs" dxfId="332" priority="396" stopIfTrue="1" operator="equal">
      <formula>"ZONA RIESGO EXTREMA"</formula>
    </cfRule>
  </conditionalFormatting>
  <conditionalFormatting sqref="M49">
    <cfRule type="cellIs" dxfId="331" priority="393" stopIfTrue="1" operator="equal">
      <formula>"ZONA RIESGO BAJA"</formula>
    </cfRule>
    <cfRule type="cellIs" dxfId="330" priority="394" stopIfTrue="1" operator="equal">
      <formula>"ZONA RIESGO MODERADA"</formula>
    </cfRule>
  </conditionalFormatting>
  <conditionalFormatting sqref="M52">
    <cfRule type="cellIs" dxfId="329" priority="381" stopIfTrue="1" operator="equal">
      <formula>"ZONA RIESGO MODERADA"</formula>
    </cfRule>
    <cfRule type="cellIs" dxfId="328" priority="382" stopIfTrue="1" operator="equal">
      <formula>"ZONA RIESGO ALTA"</formula>
    </cfRule>
  </conditionalFormatting>
  <conditionalFormatting sqref="M52">
    <cfRule type="cellIs" dxfId="327" priority="388" stopIfTrue="1" operator="equal">
      <formula>"INACEPTABLE"</formula>
    </cfRule>
    <cfRule type="cellIs" dxfId="326" priority="389" stopIfTrue="1" operator="equal">
      <formula>"IMPORTANTE"</formula>
    </cfRule>
    <cfRule type="cellIs" dxfId="325" priority="390" stopIfTrue="1" operator="equal">
      <formula>"MODERADO"</formula>
    </cfRule>
  </conditionalFormatting>
  <conditionalFormatting sqref="M52">
    <cfRule type="cellIs" dxfId="324" priority="387" stopIfTrue="1" operator="equal">
      <formula>"TOLERABLE"</formula>
    </cfRule>
  </conditionalFormatting>
  <conditionalFormatting sqref="M52">
    <cfRule type="cellIs" dxfId="323" priority="385" stopIfTrue="1" operator="equal">
      <formula>"ZONA RIESGO ALTA"</formula>
    </cfRule>
    <cfRule type="cellIs" dxfId="322" priority="386" stopIfTrue="1" operator="equal">
      <formula>"ZONA RIESGO EXTREMA"</formula>
    </cfRule>
  </conditionalFormatting>
  <conditionalFormatting sqref="M52">
    <cfRule type="cellIs" dxfId="321" priority="383" stopIfTrue="1" operator="equal">
      <formula>"ZONA RIESGO BAJA"</formula>
    </cfRule>
    <cfRule type="cellIs" dxfId="320" priority="384" stopIfTrue="1" operator="equal">
      <formula>"ZONA RIESGO MODERADA"</formula>
    </cfRule>
  </conditionalFormatting>
  <conditionalFormatting sqref="M53">
    <cfRule type="cellIs" dxfId="319" priority="371" stopIfTrue="1" operator="equal">
      <formula>"ZONA RIESGO MODERADA"</formula>
    </cfRule>
    <cfRule type="cellIs" dxfId="318" priority="372" stopIfTrue="1" operator="equal">
      <formula>"ZONA RIESGO ALTA"</formula>
    </cfRule>
  </conditionalFormatting>
  <conditionalFormatting sqref="M53">
    <cfRule type="cellIs" dxfId="317" priority="378" stopIfTrue="1" operator="equal">
      <formula>"INACEPTABLE"</formula>
    </cfRule>
    <cfRule type="cellIs" dxfId="316" priority="379" stopIfTrue="1" operator="equal">
      <formula>"IMPORTANTE"</formula>
    </cfRule>
    <cfRule type="cellIs" dxfId="315" priority="380" stopIfTrue="1" operator="equal">
      <formula>"MODERADO"</formula>
    </cfRule>
  </conditionalFormatting>
  <conditionalFormatting sqref="M53">
    <cfRule type="cellIs" dxfId="314" priority="377" stopIfTrue="1" operator="equal">
      <formula>"TOLERABLE"</formula>
    </cfRule>
  </conditionalFormatting>
  <conditionalFormatting sqref="M53">
    <cfRule type="cellIs" dxfId="313" priority="375" stopIfTrue="1" operator="equal">
      <formula>"ZONA RIESGO ALTA"</formula>
    </cfRule>
    <cfRule type="cellIs" dxfId="312" priority="376" stopIfTrue="1" operator="equal">
      <formula>"ZONA RIESGO EXTREMA"</formula>
    </cfRule>
  </conditionalFormatting>
  <conditionalFormatting sqref="M53">
    <cfRule type="cellIs" dxfId="311" priority="373" stopIfTrue="1" operator="equal">
      <formula>"ZONA RIESGO BAJA"</formula>
    </cfRule>
    <cfRule type="cellIs" dxfId="310" priority="374" stopIfTrue="1" operator="equal">
      <formula>"ZONA RIESGO MODERADA"</formula>
    </cfRule>
  </conditionalFormatting>
  <conditionalFormatting sqref="G53">
    <cfRule type="cellIs" dxfId="309" priority="361" stopIfTrue="1" operator="equal">
      <formula>"ZONA RIESGO MODERADA"</formula>
    </cfRule>
    <cfRule type="cellIs" dxfId="308" priority="362" stopIfTrue="1" operator="equal">
      <formula>"ZONA RIESGO ALTA"</formula>
    </cfRule>
  </conditionalFormatting>
  <conditionalFormatting sqref="G53">
    <cfRule type="cellIs" dxfId="307" priority="368" stopIfTrue="1" operator="equal">
      <formula>"INACEPTABLE"</formula>
    </cfRule>
    <cfRule type="cellIs" dxfId="306" priority="369" stopIfTrue="1" operator="equal">
      <formula>"IMPORTANTE"</formula>
    </cfRule>
    <cfRule type="cellIs" dxfId="305" priority="370" stopIfTrue="1" operator="equal">
      <formula>"MODERADO"</formula>
    </cfRule>
  </conditionalFormatting>
  <conditionalFormatting sqref="G53">
    <cfRule type="cellIs" dxfId="304" priority="367" stopIfTrue="1" operator="equal">
      <formula>"TOLERABLE"</formula>
    </cfRule>
  </conditionalFormatting>
  <conditionalFormatting sqref="G53">
    <cfRule type="cellIs" dxfId="303" priority="365" stopIfTrue="1" operator="equal">
      <formula>"ZONA RIESGO ALTA"</formula>
    </cfRule>
    <cfRule type="cellIs" dxfId="302" priority="366" stopIfTrue="1" operator="equal">
      <formula>"ZONA RIESGO EXTREMA"</formula>
    </cfRule>
  </conditionalFormatting>
  <conditionalFormatting sqref="G53">
    <cfRule type="cellIs" dxfId="301" priority="363" stopIfTrue="1" operator="equal">
      <formula>"ZONA RIESGO BAJA"</formula>
    </cfRule>
    <cfRule type="cellIs" dxfId="300" priority="364" stopIfTrue="1" operator="equal">
      <formula>"ZONA RIESGO MODERADA"</formula>
    </cfRule>
  </conditionalFormatting>
  <conditionalFormatting sqref="G57">
    <cfRule type="cellIs" dxfId="299" priority="351" stopIfTrue="1" operator="equal">
      <formula>"ZONA RIESGO MODERADA"</formula>
    </cfRule>
    <cfRule type="cellIs" dxfId="298" priority="352" stopIfTrue="1" operator="equal">
      <formula>"ZONA RIESGO ALTA"</formula>
    </cfRule>
  </conditionalFormatting>
  <conditionalFormatting sqref="G57">
    <cfRule type="cellIs" dxfId="297" priority="358" stopIfTrue="1" operator="equal">
      <formula>"INACEPTABLE"</formula>
    </cfRule>
    <cfRule type="cellIs" dxfId="296" priority="359" stopIfTrue="1" operator="equal">
      <formula>"IMPORTANTE"</formula>
    </cfRule>
    <cfRule type="cellIs" dxfId="295" priority="360" stopIfTrue="1" operator="equal">
      <formula>"MODERADO"</formula>
    </cfRule>
  </conditionalFormatting>
  <conditionalFormatting sqref="G57">
    <cfRule type="cellIs" dxfId="294" priority="357" stopIfTrue="1" operator="equal">
      <formula>"TOLERABLE"</formula>
    </cfRule>
  </conditionalFormatting>
  <conditionalFormatting sqref="G57">
    <cfRule type="cellIs" dxfId="293" priority="355" stopIfTrue="1" operator="equal">
      <formula>"ZONA RIESGO ALTA"</formula>
    </cfRule>
    <cfRule type="cellIs" dxfId="292" priority="356" stopIfTrue="1" operator="equal">
      <formula>"ZONA RIESGO EXTREMA"</formula>
    </cfRule>
  </conditionalFormatting>
  <conditionalFormatting sqref="G57">
    <cfRule type="cellIs" dxfId="291" priority="353" stopIfTrue="1" operator="equal">
      <formula>"ZONA RIESGO BAJA"</formula>
    </cfRule>
    <cfRule type="cellIs" dxfId="290" priority="354" stopIfTrue="1" operator="equal">
      <formula>"ZONA RIESGO MODERADA"</formula>
    </cfRule>
  </conditionalFormatting>
  <conditionalFormatting sqref="M61">
    <cfRule type="cellIs" dxfId="289" priority="321" stopIfTrue="1" operator="equal">
      <formula>"ZONA RIESGO MODERADA"</formula>
    </cfRule>
    <cfRule type="cellIs" dxfId="288" priority="322" stopIfTrue="1" operator="equal">
      <formula>"ZONA RIESGO ALTA"</formula>
    </cfRule>
  </conditionalFormatting>
  <conditionalFormatting sqref="M61">
    <cfRule type="cellIs" dxfId="287" priority="328" stopIfTrue="1" operator="equal">
      <formula>"INACEPTABLE"</formula>
    </cfRule>
    <cfRule type="cellIs" dxfId="286" priority="329" stopIfTrue="1" operator="equal">
      <formula>"IMPORTANTE"</formula>
    </cfRule>
    <cfRule type="cellIs" dxfId="285" priority="330" stopIfTrue="1" operator="equal">
      <formula>"MODERADO"</formula>
    </cfRule>
  </conditionalFormatting>
  <conditionalFormatting sqref="M61">
    <cfRule type="cellIs" dxfId="284" priority="327" stopIfTrue="1" operator="equal">
      <formula>"TOLERABLE"</formula>
    </cfRule>
  </conditionalFormatting>
  <conditionalFormatting sqref="M61">
    <cfRule type="cellIs" dxfId="283" priority="325" stopIfTrue="1" operator="equal">
      <formula>"ZONA RIESGO ALTA"</formula>
    </cfRule>
    <cfRule type="cellIs" dxfId="282" priority="326" stopIfTrue="1" operator="equal">
      <formula>"ZONA RIESGO EXTREMA"</formula>
    </cfRule>
  </conditionalFormatting>
  <conditionalFormatting sqref="M61">
    <cfRule type="cellIs" dxfId="281" priority="323" stopIfTrue="1" operator="equal">
      <formula>"ZONA RIESGO BAJA"</formula>
    </cfRule>
    <cfRule type="cellIs" dxfId="280" priority="324" stopIfTrue="1" operator="equal">
      <formula>"ZONA RIESGO MODERADA"</formula>
    </cfRule>
  </conditionalFormatting>
  <conditionalFormatting sqref="M62:M63">
    <cfRule type="cellIs" dxfId="279" priority="311" stopIfTrue="1" operator="equal">
      <formula>"ZONA RIESGO MODERADA"</formula>
    </cfRule>
    <cfRule type="cellIs" dxfId="278" priority="312" stopIfTrue="1" operator="equal">
      <formula>"ZONA RIESGO ALTA"</formula>
    </cfRule>
  </conditionalFormatting>
  <conditionalFormatting sqref="M62:M63">
    <cfRule type="cellIs" dxfId="277" priority="318" stopIfTrue="1" operator="equal">
      <formula>"INACEPTABLE"</formula>
    </cfRule>
    <cfRule type="cellIs" dxfId="276" priority="319" stopIfTrue="1" operator="equal">
      <formula>"IMPORTANTE"</formula>
    </cfRule>
    <cfRule type="cellIs" dxfId="275" priority="320" stopIfTrue="1" operator="equal">
      <formula>"MODERADO"</formula>
    </cfRule>
  </conditionalFormatting>
  <conditionalFormatting sqref="M62:M63">
    <cfRule type="cellIs" dxfId="274" priority="317" stopIfTrue="1" operator="equal">
      <formula>"TOLERABLE"</formula>
    </cfRule>
  </conditionalFormatting>
  <conditionalFormatting sqref="M62:M63">
    <cfRule type="cellIs" dxfId="273" priority="315" stopIfTrue="1" operator="equal">
      <formula>"ZONA RIESGO ALTA"</formula>
    </cfRule>
    <cfRule type="cellIs" dxfId="272" priority="316" stopIfTrue="1" operator="equal">
      <formula>"ZONA RIESGO EXTREMA"</formula>
    </cfRule>
  </conditionalFormatting>
  <conditionalFormatting sqref="M62:M63">
    <cfRule type="cellIs" dxfId="271" priority="313" stopIfTrue="1" operator="equal">
      <formula>"ZONA RIESGO BAJA"</formula>
    </cfRule>
    <cfRule type="cellIs" dxfId="270" priority="314" stopIfTrue="1" operator="equal">
      <formula>"ZONA RIESGO MODERADA"</formula>
    </cfRule>
  </conditionalFormatting>
  <conditionalFormatting sqref="G61">
    <cfRule type="cellIs" dxfId="269" priority="291" stopIfTrue="1" operator="equal">
      <formula>"ZONA RIESGO MODERADA"</formula>
    </cfRule>
    <cfRule type="cellIs" dxfId="268" priority="292" stopIfTrue="1" operator="equal">
      <formula>"ZONA RIESGO ALTA"</formula>
    </cfRule>
  </conditionalFormatting>
  <conditionalFormatting sqref="G61">
    <cfRule type="cellIs" dxfId="267" priority="298" stopIfTrue="1" operator="equal">
      <formula>"INACEPTABLE"</formula>
    </cfRule>
    <cfRule type="cellIs" dxfId="266" priority="299" stopIfTrue="1" operator="equal">
      <formula>"IMPORTANTE"</formula>
    </cfRule>
    <cfRule type="cellIs" dxfId="265" priority="300" stopIfTrue="1" operator="equal">
      <formula>"MODERADO"</formula>
    </cfRule>
  </conditionalFormatting>
  <conditionalFormatting sqref="G61">
    <cfRule type="cellIs" dxfId="264" priority="297" stopIfTrue="1" operator="equal">
      <formula>"TOLERABLE"</formula>
    </cfRule>
  </conditionalFormatting>
  <conditionalFormatting sqref="G61">
    <cfRule type="cellIs" dxfId="263" priority="295" stopIfTrue="1" operator="equal">
      <formula>"ZONA RIESGO ALTA"</formula>
    </cfRule>
    <cfRule type="cellIs" dxfId="262" priority="296" stopIfTrue="1" operator="equal">
      <formula>"ZONA RIESGO EXTREMA"</formula>
    </cfRule>
  </conditionalFormatting>
  <conditionalFormatting sqref="G61">
    <cfRule type="cellIs" dxfId="261" priority="293" stopIfTrue="1" operator="equal">
      <formula>"ZONA RIESGO BAJA"</formula>
    </cfRule>
    <cfRule type="cellIs" dxfId="260" priority="294" stopIfTrue="1" operator="equal">
      <formula>"ZONA RIESGO MODERADA"</formula>
    </cfRule>
  </conditionalFormatting>
  <conditionalFormatting sqref="G20">
    <cfRule type="cellIs" dxfId="259" priority="281" stopIfTrue="1" operator="equal">
      <formula>"ZONA RIESGO MODERADA"</formula>
    </cfRule>
    <cfRule type="cellIs" dxfId="258" priority="282" stopIfTrue="1" operator="equal">
      <formula>"ZONA RIESGO ALTA"</formula>
    </cfRule>
  </conditionalFormatting>
  <conditionalFormatting sqref="G20">
    <cfRule type="cellIs" dxfId="257" priority="288" stopIfTrue="1" operator="equal">
      <formula>"INACEPTABLE"</formula>
    </cfRule>
    <cfRule type="cellIs" dxfId="256" priority="289" stopIfTrue="1" operator="equal">
      <formula>"IMPORTANTE"</formula>
    </cfRule>
    <cfRule type="cellIs" dxfId="255" priority="290" stopIfTrue="1" operator="equal">
      <formula>"MODERADO"</formula>
    </cfRule>
  </conditionalFormatting>
  <conditionalFormatting sqref="G20">
    <cfRule type="cellIs" dxfId="254" priority="287" stopIfTrue="1" operator="equal">
      <formula>"TOLERABLE"</formula>
    </cfRule>
  </conditionalFormatting>
  <conditionalFormatting sqref="G20">
    <cfRule type="cellIs" dxfId="253" priority="285" stopIfTrue="1" operator="equal">
      <formula>"ZONA RIESGO ALTA"</formula>
    </cfRule>
    <cfRule type="cellIs" dxfId="252" priority="286" stopIfTrue="1" operator="equal">
      <formula>"ZONA RIESGO EXTREMA"</formula>
    </cfRule>
  </conditionalFormatting>
  <conditionalFormatting sqref="G20">
    <cfRule type="cellIs" dxfId="251" priority="283" stopIfTrue="1" operator="equal">
      <formula>"ZONA RIESGO BAJA"</formula>
    </cfRule>
    <cfRule type="cellIs" dxfId="250" priority="284" stopIfTrue="1" operator="equal">
      <formula>"ZONA RIESGO MODERADA"</formula>
    </cfRule>
  </conditionalFormatting>
  <conditionalFormatting sqref="G21">
    <cfRule type="cellIs" dxfId="249" priority="271" stopIfTrue="1" operator="equal">
      <formula>"ZONA RIESGO MODERADA"</formula>
    </cfRule>
    <cfRule type="cellIs" dxfId="248" priority="272" stopIfTrue="1" operator="equal">
      <formula>"ZONA RIESGO ALTA"</formula>
    </cfRule>
  </conditionalFormatting>
  <conditionalFormatting sqref="G21">
    <cfRule type="cellIs" dxfId="247" priority="278" stopIfTrue="1" operator="equal">
      <formula>"INACEPTABLE"</formula>
    </cfRule>
    <cfRule type="cellIs" dxfId="246" priority="279" stopIfTrue="1" operator="equal">
      <formula>"IMPORTANTE"</formula>
    </cfRule>
    <cfRule type="cellIs" dxfId="245" priority="280" stopIfTrue="1" operator="equal">
      <formula>"MODERADO"</formula>
    </cfRule>
  </conditionalFormatting>
  <conditionalFormatting sqref="G21">
    <cfRule type="cellIs" dxfId="244" priority="277" stopIfTrue="1" operator="equal">
      <formula>"TOLERABLE"</formula>
    </cfRule>
  </conditionalFormatting>
  <conditionalFormatting sqref="G21">
    <cfRule type="cellIs" dxfId="243" priority="275" stopIfTrue="1" operator="equal">
      <formula>"ZONA RIESGO ALTA"</formula>
    </cfRule>
    <cfRule type="cellIs" dxfId="242" priority="276" stopIfTrue="1" operator="equal">
      <formula>"ZONA RIESGO EXTREMA"</formula>
    </cfRule>
  </conditionalFormatting>
  <conditionalFormatting sqref="G21">
    <cfRule type="cellIs" dxfId="241" priority="273" stopIfTrue="1" operator="equal">
      <formula>"ZONA RIESGO BAJA"</formula>
    </cfRule>
    <cfRule type="cellIs" dxfId="240" priority="274" stopIfTrue="1" operator="equal">
      <formula>"ZONA RIESGO MODERADA"</formula>
    </cfRule>
  </conditionalFormatting>
  <conditionalFormatting sqref="G22">
    <cfRule type="cellIs" dxfId="239" priority="261" stopIfTrue="1" operator="equal">
      <formula>"ZONA RIESGO MODERADA"</formula>
    </cfRule>
    <cfRule type="cellIs" dxfId="238" priority="262" stopIfTrue="1" operator="equal">
      <formula>"ZONA RIESGO ALTA"</formula>
    </cfRule>
  </conditionalFormatting>
  <conditionalFormatting sqref="G22">
    <cfRule type="cellIs" dxfId="237" priority="268" stopIfTrue="1" operator="equal">
      <formula>"INACEPTABLE"</formula>
    </cfRule>
    <cfRule type="cellIs" dxfId="236" priority="269" stopIfTrue="1" operator="equal">
      <formula>"IMPORTANTE"</formula>
    </cfRule>
    <cfRule type="cellIs" dxfId="235" priority="270" stopIfTrue="1" operator="equal">
      <formula>"MODERADO"</formula>
    </cfRule>
  </conditionalFormatting>
  <conditionalFormatting sqref="G22">
    <cfRule type="cellIs" dxfId="234" priority="267" stopIfTrue="1" operator="equal">
      <formula>"TOLERABLE"</formula>
    </cfRule>
  </conditionalFormatting>
  <conditionalFormatting sqref="G22">
    <cfRule type="cellIs" dxfId="233" priority="265" stopIfTrue="1" operator="equal">
      <formula>"ZONA RIESGO ALTA"</formula>
    </cfRule>
    <cfRule type="cellIs" dxfId="232" priority="266" stopIfTrue="1" operator="equal">
      <formula>"ZONA RIESGO EXTREMA"</formula>
    </cfRule>
  </conditionalFormatting>
  <conditionalFormatting sqref="G22">
    <cfRule type="cellIs" dxfId="231" priority="263" stopIfTrue="1" operator="equal">
      <formula>"ZONA RIESGO BAJA"</formula>
    </cfRule>
    <cfRule type="cellIs" dxfId="230" priority="264" stopIfTrue="1" operator="equal">
      <formula>"ZONA RIESGO MODERADA"</formula>
    </cfRule>
  </conditionalFormatting>
  <conditionalFormatting sqref="G26">
    <cfRule type="cellIs" dxfId="229" priority="251" stopIfTrue="1" operator="equal">
      <formula>"ZONA RIESGO MODERADA"</formula>
    </cfRule>
    <cfRule type="cellIs" dxfId="228" priority="252" stopIfTrue="1" operator="equal">
      <formula>"ZONA RIESGO ALTA"</formula>
    </cfRule>
  </conditionalFormatting>
  <conditionalFormatting sqref="G26">
    <cfRule type="cellIs" dxfId="227" priority="258" stopIfTrue="1" operator="equal">
      <formula>"INACEPTABLE"</formula>
    </cfRule>
    <cfRule type="cellIs" dxfId="226" priority="259" stopIfTrue="1" operator="equal">
      <formula>"IMPORTANTE"</formula>
    </cfRule>
    <cfRule type="cellIs" dxfId="225" priority="260" stopIfTrue="1" operator="equal">
      <formula>"MODERADO"</formula>
    </cfRule>
  </conditionalFormatting>
  <conditionalFormatting sqref="G26">
    <cfRule type="cellIs" dxfId="224" priority="257" stopIfTrue="1" operator="equal">
      <formula>"TOLERABLE"</formula>
    </cfRule>
  </conditionalFormatting>
  <conditionalFormatting sqref="G26">
    <cfRule type="cellIs" dxfId="223" priority="255" stopIfTrue="1" operator="equal">
      <formula>"ZONA RIESGO ALTA"</formula>
    </cfRule>
    <cfRule type="cellIs" dxfId="222" priority="256" stopIfTrue="1" operator="equal">
      <formula>"ZONA RIESGO EXTREMA"</formula>
    </cfRule>
  </conditionalFormatting>
  <conditionalFormatting sqref="G26">
    <cfRule type="cellIs" dxfId="221" priority="253" stopIfTrue="1" operator="equal">
      <formula>"ZONA RIESGO BAJA"</formula>
    </cfRule>
    <cfRule type="cellIs" dxfId="220" priority="254" stopIfTrue="1" operator="equal">
      <formula>"ZONA RIESGO MODERADA"</formula>
    </cfRule>
  </conditionalFormatting>
  <conditionalFormatting sqref="G34">
    <cfRule type="cellIs" dxfId="219" priority="231" stopIfTrue="1" operator="equal">
      <formula>"ZONA RIESGO MODERADA"</formula>
    </cfRule>
    <cfRule type="cellIs" dxfId="218" priority="232" stopIfTrue="1" operator="equal">
      <formula>"ZONA RIESGO ALTA"</formula>
    </cfRule>
  </conditionalFormatting>
  <conditionalFormatting sqref="G34">
    <cfRule type="cellIs" dxfId="217" priority="238" stopIfTrue="1" operator="equal">
      <formula>"INACEPTABLE"</formula>
    </cfRule>
    <cfRule type="cellIs" dxfId="216" priority="239" stopIfTrue="1" operator="equal">
      <formula>"IMPORTANTE"</formula>
    </cfRule>
    <cfRule type="cellIs" dxfId="215" priority="240" stopIfTrue="1" operator="equal">
      <formula>"MODERADO"</formula>
    </cfRule>
  </conditionalFormatting>
  <conditionalFormatting sqref="G34">
    <cfRule type="cellIs" dxfId="214" priority="237" stopIfTrue="1" operator="equal">
      <formula>"TOLERABLE"</formula>
    </cfRule>
  </conditionalFormatting>
  <conditionalFormatting sqref="G34">
    <cfRule type="cellIs" dxfId="213" priority="235" stopIfTrue="1" operator="equal">
      <formula>"ZONA RIESGO ALTA"</formula>
    </cfRule>
    <cfRule type="cellIs" dxfId="212" priority="236" stopIfTrue="1" operator="equal">
      <formula>"ZONA RIESGO EXTREMA"</formula>
    </cfRule>
  </conditionalFormatting>
  <conditionalFormatting sqref="G34">
    <cfRule type="cellIs" dxfId="211" priority="233" stopIfTrue="1" operator="equal">
      <formula>"ZONA RIESGO BAJA"</formula>
    </cfRule>
    <cfRule type="cellIs" dxfId="210" priority="234" stopIfTrue="1" operator="equal">
      <formula>"ZONA RIESGO MODERADA"</formula>
    </cfRule>
  </conditionalFormatting>
  <conditionalFormatting sqref="G35">
    <cfRule type="cellIs" dxfId="209" priority="221" stopIfTrue="1" operator="equal">
      <formula>"ZONA RIESGO MODERADA"</formula>
    </cfRule>
    <cfRule type="cellIs" dxfId="208" priority="222" stopIfTrue="1" operator="equal">
      <formula>"ZONA RIESGO ALTA"</formula>
    </cfRule>
  </conditionalFormatting>
  <conditionalFormatting sqref="G35">
    <cfRule type="cellIs" dxfId="207" priority="228" stopIfTrue="1" operator="equal">
      <formula>"INACEPTABLE"</formula>
    </cfRule>
    <cfRule type="cellIs" dxfId="206" priority="229" stopIfTrue="1" operator="equal">
      <formula>"IMPORTANTE"</formula>
    </cfRule>
    <cfRule type="cellIs" dxfId="205" priority="230" stopIfTrue="1" operator="equal">
      <formula>"MODERADO"</formula>
    </cfRule>
  </conditionalFormatting>
  <conditionalFormatting sqref="G35">
    <cfRule type="cellIs" dxfId="204" priority="227" stopIfTrue="1" operator="equal">
      <formula>"TOLERABLE"</formula>
    </cfRule>
  </conditionalFormatting>
  <conditionalFormatting sqref="G35">
    <cfRule type="cellIs" dxfId="203" priority="225" stopIfTrue="1" operator="equal">
      <formula>"ZONA RIESGO ALTA"</formula>
    </cfRule>
    <cfRule type="cellIs" dxfId="202" priority="226" stopIfTrue="1" operator="equal">
      <formula>"ZONA RIESGO EXTREMA"</formula>
    </cfRule>
  </conditionalFormatting>
  <conditionalFormatting sqref="G35">
    <cfRule type="cellIs" dxfId="201" priority="223" stopIfTrue="1" operator="equal">
      <formula>"ZONA RIESGO BAJA"</formula>
    </cfRule>
    <cfRule type="cellIs" dxfId="200" priority="224" stopIfTrue="1" operator="equal">
      <formula>"ZONA RIESGO MODERADA"</formula>
    </cfRule>
  </conditionalFormatting>
  <conditionalFormatting sqref="G37">
    <cfRule type="cellIs" dxfId="199" priority="211" stopIfTrue="1" operator="equal">
      <formula>"ZONA RIESGO MODERADA"</formula>
    </cfRule>
    <cfRule type="cellIs" dxfId="198" priority="212" stopIfTrue="1" operator="equal">
      <formula>"ZONA RIESGO ALTA"</formula>
    </cfRule>
  </conditionalFormatting>
  <conditionalFormatting sqref="G37">
    <cfRule type="cellIs" dxfId="197" priority="218" stopIfTrue="1" operator="equal">
      <formula>"INACEPTABLE"</formula>
    </cfRule>
    <cfRule type="cellIs" dxfId="196" priority="219" stopIfTrue="1" operator="equal">
      <formula>"IMPORTANTE"</formula>
    </cfRule>
    <cfRule type="cellIs" dxfId="195" priority="220" stopIfTrue="1" operator="equal">
      <formula>"MODERADO"</formula>
    </cfRule>
  </conditionalFormatting>
  <conditionalFormatting sqref="G37">
    <cfRule type="cellIs" dxfId="194" priority="217" stopIfTrue="1" operator="equal">
      <formula>"TOLERABLE"</formula>
    </cfRule>
  </conditionalFormatting>
  <conditionalFormatting sqref="G37">
    <cfRule type="cellIs" dxfId="193" priority="215" stopIfTrue="1" operator="equal">
      <formula>"ZONA RIESGO ALTA"</formula>
    </cfRule>
    <cfRule type="cellIs" dxfId="192" priority="216" stopIfTrue="1" operator="equal">
      <formula>"ZONA RIESGO EXTREMA"</formula>
    </cfRule>
  </conditionalFormatting>
  <conditionalFormatting sqref="G37">
    <cfRule type="cellIs" dxfId="191" priority="213" stopIfTrue="1" operator="equal">
      <formula>"ZONA RIESGO BAJA"</formula>
    </cfRule>
    <cfRule type="cellIs" dxfId="190" priority="214" stopIfTrue="1" operator="equal">
      <formula>"ZONA RIESGO MODERADA"</formula>
    </cfRule>
  </conditionalFormatting>
  <conditionalFormatting sqref="M37">
    <cfRule type="cellIs" dxfId="189" priority="201" stopIfTrue="1" operator="equal">
      <formula>"ZONA RIESGO MODERADA"</formula>
    </cfRule>
    <cfRule type="cellIs" dxfId="188" priority="202" stopIfTrue="1" operator="equal">
      <formula>"ZONA RIESGO ALTA"</formula>
    </cfRule>
  </conditionalFormatting>
  <conditionalFormatting sqref="M37">
    <cfRule type="cellIs" dxfId="187" priority="208" stopIfTrue="1" operator="equal">
      <formula>"INACEPTABLE"</formula>
    </cfRule>
    <cfRule type="cellIs" dxfId="186" priority="209" stopIfTrue="1" operator="equal">
      <formula>"IMPORTANTE"</formula>
    </cfRule>
    <cfRule type="cellIs" dxfId="185" priority="210" stopIfTrue="1" operator="equal">
      <formula>"MODERADO"</formula>
    </cfRule>
  </conditionalFormatting>
  <conditionalFormatting sqref="M37">
    <cfRule type="cellIs" dxfId="184" priority="207" stopIfTrue="1" operator="equal">
      <formula>"TOLERABLE"</formula>
    </cfRule>
  </conditionalFormatting>
  <conditionalFormatting sqref="M37">
    <cfRule type="cellIs" dxfId="183" priority="205" stopIfTrue="1" operator="equal">
      <formula>"ZONA RIESGO ALTA"</formula>
    </cfRule>
    <cfRule type="cellIs" dxfId="182" priority="206" stopIfTrue="1" operator="equal">
      <formula>"ZONA RIESGO EXTREMA"</formula>
    </cfRule>
  </conditionalFormatting>
  <conditionalFormatting sqref="M37">
    <cfRule type="cellIs" dxfId="181" priority="203" stopIfTrue="1" operator="equal">
      <formula>"ZONA RIESGO BAJA"</formula>
    </cfRule>
    <cfRule type="cellIs" dxfId="180" priority="204" stopIfTrue="1" operator="equal">
      <formula>"ZONA RIESGO MODERADA"</formula>
    </cfRule>
  </conditionalFormatting>
  <conditionalFormatting sqref="G38">
    <cfRule type="cellIs" dxfId="179" priority="191" stopIfTrue="1" operator="equal">
      <formula>"ZONA RIESGO MODERADA"</formula>
    </cfRule>
    <cfRule type="cellIs" dxfId="178" priority="192" stopIfTrue="1" operator="equal">
      <formula>"ZONA RIESGO ALTA"</formula>
    </cfRule>
  </conditionalFormatting>
  <conditionalFormatting sqref="G38">
    <cfRule type="cellIs" dxfId="177" priority="198" stopIfTrue="1" operator="equal">
      <formula>"INACEPTABLE"</formula>
    </cfRule>
    <cfRule type="cellIs" dxfId="176" priority="199" stopIfTrue="1" operator="equal">
      <formula>"IMPORTANTE"</formula>
    </cfRule>
    <cfRule type="cellIs" dxfId="175" priority="200" stopIfTrue="1" operator="equal">
      <formula>"MODERADO"</formula>
    </cfRule>
  </conditionalFormatting>
  <conditionalFormatting sqref="G38">
    <cfRule type="cellIs" dxfId="174" priority="197" stopIfTrue="1" operator="equal">
      <formula>"TOLERABLE"</formula>
    </cfRule>
  </conditionalFormatting>
  <conditionalFormatting sqref="G38">
    <cfRule type="cellIs" dxfId="173" priority="195" stopIfTrue="1" operator="equal">
      <formula>"ZONA RIESGO ALTA"</formula>
    </cfRule>
    <cfRule type="cellIs" dxfId="172" priority="196" stopIfTrue="1" operator="equal">
      <formula>"ZONA RIESGO EXTREMA"</formula>
    </cfRule>
  </conditionalFormatting>
  <conditionalFormatting sqref="G38">
    <cfRule type="cellIs" dxfId="171" priority="193" stopIfTrue="1" operator="equal">
      <formula>"ZONA RIESGO BAJA"</formula>
    </cfRule>
    <cfRule type="cellIs" dxfId="170" priority="194" stopIfTrue="1" operator="equal">
      <formula>"ZONA RIESGO MODERADA"</formula>
    </cfRule>
  </conditionalFormatting>
  <conditionalFormatting sqref="M48">
    <cfRule type="cellIs" dxfId="169" priority="171" stopIfTrue="1" operator="equal">
      <formula>"ZONA RIESGO MODERADA"</formula>
    </cfRule>
    <cfRule type="cellIs" dxfId="168" priority="172" stopIfTrue="1" operator="equal">
      <formula>"ZONA RIESGO ALTA"</formula>
    </cfRule>
  </conditionalFormatting>
  <conditionalFormatting sqref="M48">
    <cfRule type="cellIs" dxfId="167" priority="178" stopIfTrue="1" operator="equal">
      <formula>"INACEPTABLE"</formula>
    </cfRule>
    <cfRule type="cellIs" dxfId="166" priority="179" stopIfTrue="1" operator="equal">
      <formula>"IMPORTANTE"</formula>
    </cfRule>
    <cfRule type="cellIs" dxfId="165" priority="180" stopIfTrue="1" operator="equal">
      <formula>"MODERADO"</formula>
    </cfRule>
  </conditionalFormatting>
  <conditionalFormatting sqref="M48">
    <cfRule type="cellIs" dxfId="164" priority="177" stopIfTrue="1" operator="equal">
      <formula>"TOLERABLE"</formula>
    </cfRule>
  </conditionalFormatting>
  <conditionalFormatting sqref="M48">
    <cfRule type="cellIs" dxfId="163" priority="175" stopIfTrue="1" operator="equal">
      <formula>"ZONA RIESGO ALTA"</formula>
    </cfRule>
    <cfRule type="cellIs" dxfId="162" priority="176" stopIfTrue="1" operator="equal">
      <formula>"ZONA RIESGO EXTREMA"</formula>
    </cfRule>
  </conditionalFormatting>
  <conditionalFormatting sqref="M48">
    <cfRule type="cellIs" dxfId="161" priority="173" stopIfTrue="1" operator="equal">
      <formula>"ZONA RIESGO BAJA"</formula>
    </cfRule>
    <cfRule type="cellIs" dxfId="160" priority="174" stopIfTrue="1" operator="equal">
      <formula>"ZONA RIESGO MODERADA"</formula>
    </cfRule>
  </conditionalFormatting>
  <conditionalFormatting sqref="G52">
    <cfRule type="cellIs" dxfId="159" priority="161" stopIfTrue="1" operator="equal">
      <formula>"ZONA RIESGO MODERADA"</formula>
    </cfRule>
    <cfRule type="cellIs" dxfId="158" priority="162" stopIfTrue="1" operator="equal">
      <formula>"ZONA RIESGO ALTA"</formula>
    </cfRule>
  </conditionalFormatting>
  <conditionalFormatting sqref="G52">
    <cfRule type="cellIs" dxfId="157" priority="168" stopIfTrue="1" operator="equal">
      <formula>"INACEPTABLE"</formula>
    </cfRule>
    <cfRule type="cellIs" dxfId="156" priority="169" stopIfTrue="1" operator="equal">
      <formula>"IMPORTANTE"</formula>
    </cfRule>
    <cfRule type="cellIs" dxfId="155" priority="170" stopIfTrue="1" operator="equal">
      <formula>"MODERADO"</formula>
    </cfRule>
  </conditionalFormatting>
  <conditionalFormatting sqref="G52">
    <cfRule type="cellIs" dxfId="154" priority="167" stopIfTrue="1" operator="equal">
      <formula>"TOLERABLE"</formula>
    </cfRule>
  </conditionalFormatting>
  <conditionalFormatting sqref="G52">
    <cfRule type="cellIs" dxfId="153" priority="165" stopIfTrue="1" operator="equal">
      <formula>"ZONA RIESGO ALTA"</formula>
    </cfRule>
    <cfRule type="cellIs" dxfId="152" priority="166" stopIfTrue="1" operator="equal">
      <formula>"ZONA RIESGO EXTREMA"</formula>
    </cfRule>
  </conditionalFormatting>
  <conditionalFormatting sqref="G52">
    <cfRule type="cellIs" dxfId="151" priority="163" stopIfTrue="1" operator="equal">
      <formula>"ZONA RIESGO BAJA"</formula>
    </cfRule>
    <cfRule type="cellIs" dxfId="150" priority="164" stopIfTrue="1" operator="equal">
      <formula>"ZONA RIESGO MODERADA"</formula>
    </cfRule>
  </conditionalFormatting>
  <conditionalFormatting sqref="G59">
    <cfRule type="cellIs" dxfId="149" priority="151" stopIfTrue="1" operator="equal">
      <formula>"ZONA RIESGO MODERADA"</formula>
    </cfRule>
    <cfRule type="cellIs" dxfId="148" priority="152" stopIfTrue="1" operator="equal">
      <formula>"ZONA RIESGO ALTA"</formula>
    </cfRule>
  </conditionalFormatting>
  <conditionalFormatting sqref="G59">
    <cfRule type="cellIs" dxfId="147" priority="158" stopIfTrue="1" operator="equal">
      <formula>"INACEPTABLE"</formula>
    </cfRule>
    <cfRule type="cellIs" dxfId="146" priority="159" stopIfTrue="1" operator="equal">
      <formula>"IMPORTANTE"</formula>
    </cfRule>
    <cfRule type="cellIs" dxfId="145" priority="160" stopIfTrue="1" operator="equal">
      <formula>"MODERADO"</formula>
    </cfRule>
  </conditionalFormatting>
  <conditionalFormatting sqref="G59">
    <cfRule type="cellIs" dxfId="144" priority="157" stopIfTrue="1" operator="equal">
      <formula>"TOLERABLE"</formula>
    </cfRule>
  </conditionalFormatting>
  <conditionalFormatting sqref="G59">
    <cfRule type="cellIs" dxfId="143" priority="155" stopIfTrue="1" operator="equal">
      <formula>"ZONA RIESGO ALTA"</formula>
    </cfRule>
    <cfRule type="cellIs" dxfId="142" priority="156" stopIfTrue="1" operator="equal">
      <formula>"ZONA RIESGO EXTREMA"</formula>
    </cfRule>
  </conditionalFormatting>
  <conditionalFormatting sqref="G59">
    <cfRule type="cellIs" dxfId="141" priority="153" stopIfTrue="1" operator="equal">
      <formula>"ZONA RIESGO BAJA"</formula>
    </cfRule>
    <cfRule type="cellIs" dxfId="140" priority="154" stopIfTrue="1" operator="equal">
      <formula>"ZONA RIESGO MODERADA"</formula>
    </cfRule>
  </conditionalFormatting>
  <conditionalFormatting sqref="G63">
    <cfRule type="cellIs" dxfId="139" priority="141" stopIfTrue="1" operator="equal">
      <formula>"ZONA RIESGO MODERADA"</formula>
    </cfRule>
    <cfRule type="cellIs" dxfId="138" priority="142" stopIfTrue="1" operator="equal">
      <formula>"ZONA RIESGO ALTA"</formula>
    </cfRule>
  </conditionalFormatting>
  <conditionalFormatting sqref="G63">
    <cfRule type="cellIs" dxfId="137" priority="148" stopIfTrue="1" operator="equal">
      <formula>"INACEPTABLE"</formula>
    </cfRule>
    <cfRule type="cellIs" dxfId="136" priority="149" stopIfTrue="1" operator="equal">
      <formula>"IMPORTANTE"</formula>
    </cfRule>
    <cfRule type="cellIs" dxfId="135" priority="150" stopIfTrue="1" operator="equal">
      <formula>"MODERADO"</formula>
    </cfRule>
  </conditionalFormatting>
  <conditionalFormatting sqref="G63">
    <cfRule type="cellIs" dxfId="134" priority="147" stopIfTrue="1" operator="equal">
      <formula>"TOLERABLE"</formula>
    </cfRule>
  </conditionalFormatting>
  <conditionalFormatting sqref="G63">
    <cfRule type="cellIs" dxfId="133" priority="145" stopIfTrue="1" operator="equal">
      <formula>"ZONA RIESGO ALTA"</formula>
    </cfRule>
    <cfRule type="cellIs" dxfId="132" priority="146" stopIfTrue="1" operator="equal">
      <formula>"ZONA RIESGO EXTREMA"</formula>
    </cfRule>
  </conditionalFormatting>
  <conditionalFormatting sqref="G63">
    <cfRule type="cellIs" dxfId="131" priority="143" stopIfTrue="1" operator="equal">
      <formula>"ZONA RIESGO BAJA"</formula>
    </cfRule>
    <cfRule type="cellIs" dxfId="130" priority="144" stopIfTrue="1" operator="equal">
      <formula>"ZONA RIESGO MODERADA"</formula>
    </cfRule>
  </conditionalFormatting>
  <conditionalFormatting sqref="M16">
    <cfRule type="cellIs" dxfId="129" priority="121" stopIfTrue="1" operator="equal">
      <formula>"ZONA RIESGO MODERADA"</formula>
    </cfRule>
    <cfRule type="cellIs" dxfId="128" priority="122" stopIfTrue="1" operator="equal">
      <formula>"ZONA RIESGO ALTA"</formula>
    </cfRule>
  </conditionalFormatting>
  <conditionalFormatting sqref="M16">
    <cfRule type="cellIs" dxfId="127" priority="128" stopIfTrue="1" operator="equal">
      <formula>"INACEPTABLE"</formula>
    </cfRule>
    <cfRule type="cellIs" dxfId="126" priority="129" stopIfTrue="1" operator="equal">
      <formula>"IMPORTANTE"</formula>
    </cfRule>
    <cfRule type="cellIs" dxfId="125" priority="130" stopIfTrue="1" operator="equal">
      <formula>"MODERADO"</formula>
    </cfRule>
  </conditionalFormatting>
  <conditionalFormatting sqref="M16">
    <cfRule type="cellIs" dxfId="124" priority="127" stopIfTrue="1" operator="equal">
      <formula>"TOLERABLE"</formula>
    </cfRule>
  </conditionalFormatting>
  <conditionalFormatting sqref="M16">
    <cfRule type="cellIs" dxfId="123" priority="125" stopIfTrue="1" operator="equal">
      <formula>"ZONA RIESGO ALTA"</formula>
    </cfRule>
    <cfRule type="cellIs" dxfId="122" priority="126" stopIfTrue="1" operator="equal">
      <formula>"ZONA RIESGO EXTREMA"</formula>
    </cfRule>
  </conditionalFormatting>
  <conditionalFormatting sqref="M16">
    <cfRule type="cellIs" dxfId="121" priority="123" stopIfTrue="1" operator="equal">
      <formula>"ZONA RIESGO BAJA"</formula>
    </cfRule>
    <cfRule type="cellIs" dxfId="120" priority="124" stopIfTrue="1" operator="equal">
      <formula>"ZONA RIESGO MODERADA"</formula>
    </cfRule>
  </conditionalFormatting>
  <conditionalFormatting sqref="M21">
    <cfRule type="cellIs" dxfId="119" priority="111" stopIfTrue="1" operator="equal">
      <formula>"ZONA RIESGO MODERADA"</formula>
    </cfRule>
    <cfRule type="cellIs" dxfId="118" priority="112" stopIfTrue="1" operator="equal">
      <formula>"ZONA RIESGO ALTA"</formula>
    </cfRule>
  </conditionalFormatting>
  <conditionalFormatting sqref="M21">
    <cfRule type="cellIs" dxfId="117" priority="118" stopIfTrue="1" operator="equal">
      <formula>"INACEPTABLE"</formula>
    </cfRule>
    <cfRule type="cellIs" dxfId="116" priority="119" stopIfTrue="1" operator="equal">
      <formula>"IMPORTANTE"</formula>
    </cfRule>
    <cfRule type="cellIs" dxfId="115" priority="120" stopIfTrue="1" operator="equal">
      <formula>"MODERADO"</formula>
    </cfRule>
  </conditionalFormatting>
  <conditionalFormatting sqref="M21">
    <cfRule type="cellIs" dxfId="114" priority="117" stopIfTrue="1" operator="equal">
      <formula>"TOLERABLE"</formula>
    </cfRule>
  </conditionalFormatting>
  <conditionalFormatting sqref="M21">
    <cfRule type="cellIs" dxfId="113" priority="115" stopIfTrue="1" operator="equal">
      <formula>"ZONA RIESGO ALTA"</formula>
    </cfRule>
    <cfRule type="cellIs" dxfId="112" priority="116" stopIfTrue="1" operator="equal">
      <formula>"ZONA RIESGO EXTREMA"</formula>
    </cfRule>
  </conditionalFormatting>
  <conditionalFormatting sqref="M21">
    <cfRule type="cellIs" dxfId="111" priority="113" stopIfTrue="1" operator="equal">
      <formula>"ZONA RIESGO BAJA"</formula>
    </cfRule>
    <cfRule type="cellIs" dxfId="110" priority="114" stopIfTrue="1" operator="equal">
      <formula>"ZONA RIESGO MODERADA"</formula>
    </cfRule>
  </conditionalFormatting>
  <conditionalFormatting sqref="M22">
    <cfRule type="cellIs" dxfId="109" priority="101" stopIfTrue="1" operator="equal">
      <formula>"ZONA RIESGO MODERADA"</formula>
    </cfRule>
    <cfRule type="cellIs" dxfId="108" priority="102" stopIfTrue="1" operator="equal">
      <formula>"ZONA RIESGO ALTA"</formula>
    </cfRule>
  </conditionalFormatting>
  <conditionalFormatting sqref="M22">
    <cfRule type="cellIs" dxfId="107" priority="108" stopIfTrue="1" operator="equal">
      <formula>"INACEPTABLE"</formula>
    </cfRule>
    <cfRule type="cellIs" dxfId="106" priority="109" stopIfTrue="1" operator="equal">
      <formula>"IMPORTANTE"</formula>
    </cfRule>
    <cfRule type="cellIs" dxfId="105" priority="110" stopIfTrue="1" operator="equal">
      <formula>"MODERADO"</formula>
    </cfRule>
  </conditionalFormatting>
  <conditionalFormatting sqref="M22">
    <cfRule type="cellIs" dxfId="104" priority="107" stopIfTrue="1" operator="equal">
      <formula>"TOLERABLE"</formula>
    </cfRule>
  </conditionalFormatting>
  <conditionalFormatting sqref="M22">
    <cfRule type="cellIs" dxfId="103" priority="105" stopIfTrue="1" operator="equal">
      <formula>"ZONA RIESGO ALTA"</formula>
    </cfRule>
    <cfRule type="cellIs" dxfId="102" priority="106" stopIfTrue="1" operator="equal">
      <formula>"ZONA RIESGO EXTREMA"</formula>
    </cfRule>
  </conditionalFormatting>
  <conditionalFormatting sqref="M22">
    <cfRule type="cellIs" dxfId="101" priority="103" stopIfTrue="1" operator="equal">
      <formula>"ZONA RIESGO BAJA"</formula>
    </cfRule>
    <cfRule type="cellIs" dxfId="100" priority="104" stopIfTrue="1" operator="equal">
      <formula>"ZONA RIESGO MODERADA"</formula>
    </cfRule>
  </conditionalFormatting>
  <conditionalFormatting sqref="M24">
    <cfRule type="cellIs" dxfId="99" priority="91" stopIfTrue="1" operator="equal">
      <formula>"ZONA RIESGO MODERADA"</formula>
    </cfRule>
    <cfRule type="cellIs" dxfId="98" priority="92" stopIfTrue="1" operator="equal">
      <formula>"ZONA RIESGO ALTA"</formula>
    </cfRule>
  </conditionalFormatting>
  <conditionalFormatting sqref="M24">
    <cfRule type="cellIs" dxfId="97" priority="98" stopIfTrue="1" operator="equal">
      <formula>"INACEPTABLE"</formula>
    </cfRule>
    <cfRule type="cellIs" dxfId="96" priority="99" stopIfTrue="1" operator="equal">
      <formula>"IMPORTANTE"</formula>
    </cfRule>
    <cfRule type="cellIs" dxfId="95" priority="100" stopIfTrue="1" operator="equal">
      <formula>"MODERADO"</formula>
    </cfRule>
  </conditionalFormatting>
  <conditionalFormatting sqref="M24">
    <cfRule type="cellIs" dxfId="94" priority="97" stopIfTrue="1" operator="equal">
      <formula>"TOLERABLE"</formula>
    </cfRule>
  </conditionalFormatting>
  <conditionalFormatting sqref="M24">
    <cfRule type="cellIs" dxfId="93" priority="95" stopIfTrue="1" operator="equal">
      <formula>"ZONA RIESGO ALTA"</formula>
    </cfRule>
    <cfRule type="cellIs" dxfId="92" priority="96" stopIfTrue="1" operator="equal">
      <formula>"ZONA RIESGO EXTREMA"</formula>
    </cfRule>
  </conditionalFormatting>
  <conditionalFormatting sqref="M24">
    <cfRule type="cellIs" dxfId="91" priority="93" stopIfTrue="1" operator="equal">
      <formula>"ZONA RIESGO BAJA"</formula>
    </cfRule>
    <cfRule type="cellIs" dxfId="90" priority="94" stopIfTrue="1" operator="equal">
      <formula>"ZONA RIESGO MODERADA"</formula>
    </cfRule>
  </conditionalFormatting>
  <conditionalFormatting sqref="M25">
    <cfRule type="cellIs" dxfId="89" priority="81" stopIfTrue="1" operator="equal">
      <formula>"ZONA RIESGO MODERADA"</formula>
    </cfRule>
    <cfRule type="cellIs" dxfId="88" priority="82" stopIfTrue="1" operator="equal">
      <formula>"ZONA RIESGO ALTA"</formula>
    </cfRule>
  </conditionalFormatting>
  <conditionalFormatting sqref="M25">
    <cfRule type="cellIs" dxfId="87" priority="88" stopIfTrue="1" operator="equal">
      <formula>"INACEPTABLE"</formula>
    </cfRule>
    <cfRule type="cellIs" dxfId="86" priority="89" stopIfTrue="1" operator="equal">
      <formula>"IMPORTANTE"</formula>
    </cfRule>
    <cfRule type="cellIs" dxfId="85" priority="90" stopIfTrue="1" operator="equal">
      <formula>"MODERADO"</formula>
    </cfRule>
  </conditionalFormatting>
  <conditionalFormatting sqref="M25">
    <cfRule type="cellIs" dxfId="84" priority="87" stopIfTrue="1" operator="equal">
      <formula>"TOLERABLE"</formula>
    </cfRule>
  </conditionalFormatting>
  <conditionalFormatting sqref="M25">
    <cfRule type="cellIs" dxfId="83" priority="85" stopIfTrue="1" operator="equal">
      <formula>"ZONA RIESGO ALTA"</formula>
    </cfRule>
    <cfRule type="cellIs" dxfId="82" priority="86" stopIfTrue="1" operator="equal">
      <formula>"ZONA RIESGO EXTREMA"</formula>
    </cfRule>
  </conditionalFormatting>
  <conditionalFormatting sqref="M25">
    <cfRule type="cellIs" dxfId="81" priority="83" stopIfTrue="1" operator="equal">
      <formula>"ZONA RIESGO BAJA"</formula>
    </cfRule>
    <cfRule type="cellIs" dxfId="80" priority="84" stopIfTrue="1" operator="equal">
      <formula>"ZONA RIESGO MODERADA"</formula>
    </cfRule>
  </conditionalFormatting>
  <conditionalFormatting sqref="M26">
    <cfRule type="cellIs" dxfId="79" priority="71" stopIfTrue="1" operator="equal">
      <formula>"ZONA RIESGO MODERADA"</formula>
    </cfRule>
    <cfRule type="cellIs" dxfId="78" priority="72" stopIfTrue="1" operator="equal">
      <formula>"ZONA RIESGO ALTA"</formula>
    </cfRule>
  </conditionalFormatting>
  <conditionalFormatting sqref="M26">
    <cfRule type="cellIs" dxfId="77" priority="78" stopIfTrue="1" operator="equal">
      <formula>"INACEPTABLE"</formula>
    </cfRule>
    <cfRule type="cellIs" dxfId="76" priority="79" stopIfTrue="1" operator="equal">
      <formula>"IMPORTANTE"</formula>
    </cfRule>
    <cfRule type="cellIs" dxfId="75" priority="80" stopIfTrue="1" operator="equal">
      <formula>"MODERADO"</formula>
    </cfRule>
  </conditionalFormatting>
  <conditionalFormatting sqref="M26">
    <cfRule type="cellIs" dxfId="74" priority="77" stopIfTrue="1" operator="equal">
      <formula>"TOLERABLE"</formula>
    </cfRule>
  </conditionalFormatting>
  <conditionalFormatting sqref="M26">
    <cfRule type="cellIs" dxfId="73" priority="75" stopIfTrue="1" operator="equal">
      <formula>"ZONA RIESGO ALTA"</formula>
    </cfRule>
    <cfRule type="cellIs" dxfId="72" priority="76" stopIfTrue="1" operator="equal">
      <formula>"ZONA RIESGO EXTREMA"</formula>
    </cfRule>
  </conditionalFormatting>
  <conditionalFormatting sqref="M26">
    <cfRule type="cellIs" dxfId="71" priority="73" stopIfTrue="1" operator="equal">
      <formula>"ZONA RIESGO BAJA"</formula>
    </cfRule>
    <cfRule type="cellIs" dxfId="70" priority="74" stopIfTrue="1" operator="equal">
      <formula>"ZONA RIESGO MODERADA"</formula>
    </cfRule>
  </conditionalFormatting>
  <conditionalFormatting sqref="M31">
    <cfRule type="cellIs" dxfId="69" priority="61" stopIfTrue="1" operator="equal">
      <formula>"ZONA RIESGO MODERADA"</formula>
    </cfRule>
    <cfRule type="cellIs" dxfId="68" priority="62" stopIfTrue="1" operator="equal">
      <formula>"ZONA RIESGO ALTA"</formula>
    </cfRule>
  </conditionalFormatting>
  <conditionalFormatting sqref="M31">
    <cfRule type="cellIs" dxfId="67" priority="68" stopIfTrue="1" operator="equal">
      <formula>"INACEPTABLE"</formula>
    </cfRule>
    <cfRule type="cellIs" dxfId="66" priority="69" stopIfTrue="1" operator="equal">
      <formula>"IMPORTANTE"</formula>
    </cfRule>
    <cfRule type="cellIs" dxfId="65" priority="70" stopIfTrue="1" operator="equal">
      <formula>"MODERADO"</formula>
    </cfRule>
  </conditionalFormatting>
  <conditionalFormatting sqref="M31">
    <cfRule type="cellIs" dxfId="64" priority="67" stopIfTrue="1" operator="equal">
      <formula>"TOLERABLE"</formula>
    </cfRule>
  </conditionalFormatting>
  <conditionalFormatting sqref="M31">
    <cfRule type="cellIs" dxfId="63" priority="65" stopIfTrue="1" operator="equal">
      <formula>"ZONA RIESGO ALTA"</formula>
    </cfRule>
    <cfRule type="cellIs" dxfId="62" priority="66" stopIfTrue="1" operator="equal">
      <formula>"ZONA RIESGO EXTREMA"</formula>
    </cfRule>
  </conditionalFormatting>
  <conditionalFormatting sqref="M31">
    <cfRule type="cellIs" dxfId="61" priority="63" stopIfTrue="1" operator="equal">
      <formula>"ZONA RIESGO BAJA"</formula>
    </cfRule>
    <cfRule type="cellIs" dxfId="60" priority="64" stopIfTrue="1" operator="equal">
      <formula>"ZONA RIESGO MODERADA"</formula>
    </cfRule>
  </conditionalFormatting>
  <conditionalFormatting sqref="M40">
    <cfRule type="cellIs" dxfId="59" priority="51" stopIfTrue="1" operator="equal">
      <formula>"ZONA RIESGO MODERADA"</formula>
    </cfRule>
    <cfRule type="cellIs" dxfId="58" priority="52" stopIfTrue="1" operator="equal">
      <formula>"ZONA RIESGO ALTA"</formula>
    </cfRule>
  </conditionalFormatting>
  <conditionalFormatting sqref="M40">
    <cfRule type="cellIs" dxfId="57" priority="58" stopIfTrue="1" operator="equal">
      <formula>"INACEPTABLE"</formula>
    </cfRule>
    <cfRule type="cellIs" dxfId="56" priority="59" stopIfTrue="1" operator="equal">
      <formula>"IMPORTANTE"</formula>
    </cfRule>
    <cfRule type="cellIs" dxfId="55" priority="60" stopIfTrue="1" operator="equal">
      <formula>"MODERADO"</formula>
    </cfRule>
  </conditionalFormatting>
  <conditionalFormatting sqref="M40">
    <cfRule type="cellIs" dxfId="54" priority="57" stopIfTrue="1" operator="equal">
      <formula>"TOLERABLE"</formula>
    </cfRule>
  </conditionalFormatting>
  <conditionalFormatting sqref="M40">
    <cfRule type="cellIs" dxfId="53" priority="55" stopIfTrue="1" operator="equal">
      <formula>"ZONA RIESGO ALTA"</formula>
    </cfRule>
    <cfRule type="cellIs" dxfId="52" priority="56" stopIfTrue="1" operator="equal">
      <formula>"ZONA RIESGO EXTREMA"</formula>
    </cfRule>
  </conditionalFormatting>
  <conditionalFormatting sqref="M40">
    <cfRule type="cellIs" dxfId="51" priority="53" stopIfTrue="1" operator="equal">
      <formula>"ZONA RIESGO BAJA"</formula>
    </cfRule>
    <cfRule type="cellIs" dxfId="50" priority="54" stopIfTrue="1" operator="equal">
      <formula>"ZONA RIESGO MODERADA"</formula>
    </cfRule>
  </conditionalFormatting>
  <conditionalFormatting sqref="G40">
    <cfRule type="cellIs" dxfId="49" priority="41" stopIfTrue="1" operator="equal">
      <formula>"ZONA RIESGO MODERADA"</formula>
    </cfRule>
    <cfRule type="cellIs" dxfId="48" priority="42" stopIfTrue="1" operator="equal">
      <formula>"ZONA RIESGO ALTA"</formula>
    </cfRule>
  </conditionalFormatting>
  <conditionalFormatting sqref="G40">
    <cfRule type="cellIs" dxfId="47" priority="48" stopIfTrue="1" operator="equal">
      <formula>"INACEPTABLE"</formula>
    </cfRule>
    <cfRule type="cellIs" dxfId="46" priority="49" stopIfTrue="1" operator="equal">
      <formula>"IMPORTANTE"</formula>
    </cfRule>
    <cfRule type="cellIs" dxfId="45" priority="50" stopIfTrue="1" operator="equal">
      <formula>"MODERADO"</formula>
    </cfRule>
  </conditionalFormatting>
  <conditionalFormatting sqref="G40">
    <cfRule type="cellIs" dxfId="44" priority="47" stopIfTrue="1" operator="equal">
      <formula>"TOLERABLE"</formula>
    </cfRule>
  </conditionalFormatting>
  <conditionalFormatting sqref="G40">
    <cfRule type="cellIs" dxfId="43" priority="45" stopIfTrue="1" operator="equal">
      <formula>"ZONA RIESGO ALTA"</formula>
    </cfRule>
    <cfRule type="cellIs" dxfId="42" priority="46" stopIfTrue="1" operator="equal">
      <formula>"ZONA RIESGO EXTREMA"</formula>
    </cfRule>
  </conditionalFormatting>
  <conditionalFormatting sqref="G40">
    <cfRule type="cellIs" dxfId="41" priority="43" stopIfTrue="1" operator="equal">
      <formula>"ZONA RIESGO BAJA"</formula>
    </cfRule>
    <cfRule type="cellIs" dxfId="40" priority="44" stopIfTrue="1" operator="equal">
      <formula>"ZONA RIESGO MODERADA"</formula>
    </cfRule>
  </conditionalFormatting>
  <conditionalFormatting sqref="G44">
    <cfRule type="cellIs" dxfId="39" priority="31" stopIfTrue="1" operator="equal">
      <formula>"ZONA RIESGO MODERADA"</formula>
    </cfRule>
    <cfRule type="cellIs" dxfId="38" priority="32" stopIfTrue="1" operator="equal">
      <formula>"ZONA RIESGO ALTA"</formula>
    </cfRule>
  </conditionalFormatting>
  <conditionalFormatting sqref="G44">
    <cfRule type="cellIs" dxfId="37" priority="38" stopIfTrue="1" operator="equal">
      <formula>"INACEPTABLE"</formula>
    </cfRule>
    <cfRule type="cellIs" dxfId="36" priority="39" stopIfTrue="1" operator="equal">
      <formula>"IMPORTANTE"</formula>
    </cfRule>
    <cfRule type="cellIs" dxfId="35" priority="40" stopIfTrue="1" operator="equal">
      <formula>"MODERADO"</formula>
    </cfRule>
  </conditionalFormatting>
  <conditionalFormatting sqref="G44">
    <cfRule type="cellIs" dxfId="34" priority="37" stopIfTrue="1" operator="equal">
      <formula>"TOLERABLE"</formula>
    </cfRule>
  </conditionalFormatting>
  <conditionalFormatting sqref="G44">
    <cfRule type="cellIs" dxfId="33" priority="35" stopIfTrue="1" operator="equal">
      <formula>"ZONA RIESGO ALTA"</formula>
    </cfRule>
    <cfRule type="cellIs" dxfId="32" priority="36" stopIfTrue="1" operator="equal">
      <formula>"ZONA RIESGO EXTREMA"</formula>
    </cfRule>
  </conditionalFormatting>
  <conditionalFormatting sqref="G44">
    <cfRule type="cellIs" dxfId="31" priority="33" stopIfTrue="1" operator="equal">
      <formula>"ZONA RIESGO BAJA"</formula>
    </cfRule>
    <cfRule type="cellIs" dxfId="30" priority="34" stopIfTrue="1" operator="equal">
      <formula>"ZONA RIESGO MODERADA"</formula>
    </cfRule>
  </conditionalFormatting>
  <conditionalFormatting sqref="M44">
    <cfRule type="cellIs" dxfId="29" priority="21" stopIfTrue="1" operator="equal">
      <formula>"ZONA RIESGO MODERADA"</formula>
    </cfRule>
    <cfRule type="cellIs" dxfId="28" priority="22" stopIfTrue="1" operator="equal">
      <formula>"ZONA RIESGO ALTA"</formula>
    </cfRule>
  </conditionalFormatting>
  <conditionalFormatting sqref="M44">
    <cfRule type="cellIs" dxfId="27" priority="28" stopIfTrue="1" operator="equal">
      <formula>"INACEPTABLE"</formula>
    </cfRule>
    <cfRule type="cellIs" dxfId="26" priority="29" stopIfTrue="1" operator="equal">
      <formula>"IMPORTANTE"</formula>
    </cfRule>
    <cfRule type="cellIs" dxfId="25" priority="30" stopIfTrue="1" operator="equal">
      <formula>"MODERADO"</formula>
    </cfRule>
  </conditionalFormatting>
  <conditionalFormatting sqref="M44">
    <cfRule type="cellIs" dxfId="24" priority="27" stopIfTrue="1" operator="equal">
      <formula>"TOLERABLE"</formula>
    </cfRule>
  </conditionalFormatting>
  <conditionalFormatting sqref="M44">
    <cfRule type="cellIs" dxfId="23" priority="25" stopIfTrue="1" operator="equal">
      <formula>"ZONA RIESGO ALTA"</formula>
    </cfRule>
    <cfRule type="cellIs" dxfId="22" priority="26" stopIfTrue="1" operator="equal">
      <formula>"ZONA RIESGO EXTREMA"</formula>
    </cfRule>
  </conditionalFormatting>
  <conditionalFormatting sqref="M44">
    <cfRule type="cellIs" dxfId="21" priority="23" stopIfTrue="1" operator="equal">
      <formula>"ZONA RIESGO BAJA"</formula>
    </cfRule>
    <cfRule type="cellIs" dxfId="20" priority="24" stopIfTrue="1" operator="equal">
      <formula>"ZONA RIESGO MODERADA"</formula>
    </cfRule>
  </conditionalFormatting>
  <conditionalFormatting sqref="M55">
    <cfRule type="cellIs" dxfId="19" priority="11" stopIfTrue="1" operator="equal">
      <formula>"ZONA RIESGO MODERADA"</formula>
    </cfRule>
    <cfRule type="cellIs" dxfId="18" priority="12" stopIfTrue="1" operator="equal">
      <formula>"ZONA RIESGO ALTA"</formula>
    </cfRule>
  </conditionalFormatting>
  <conditionalFormatting sqref="M55">
    <cfRule type="cellIs" dxfId="17" priority="18" stopIfTrue="1" operator="equal">
      <formula>"INACEPTABLE"</formula>
    </cfRule>
    <cfRule type="cellIs" dxfId="16" priority="19" stopIfTrue="1" operator="equal">
      <formula>"IMPORTANTE"</formula>
    </cfRule>
    <cfRule type="cellIs" dxfId="15" priority="20" stopIfTrue="1" operator="equal">
      <formula>"MODERADO"</formula>
    </cfRule>
  </conditionalFormatting>
  <conditionalFormatting sqref="M55">
    <cfRule type="cellIs" dxfId="14" priority="17" stopIfTrue="1" operator="equal">
      <formula>"TOLERABLE"</formula>
    </cfRule>
  </conditionalFormatting>
  <conditionalFormatting sqref="M55">
    <cfRule type="cellIs" dxfId="13" priority="15" stopIfTrue="1" operator="equal">
      <formula>"ZONA RIESGO ALTA"</formula>
    </cfRule>
    <cfRule type="cellIs" dxfId="12" priority="16" stopIfTrue="1" operator="equal">
      <formula>"ZONA RIESGO EXTREMA"</formula>
    </cfRule>
  </conditionalFormatting>
  <conditionalFormatting sqref="M55">
    <cfRule type="cellIs" dxfId="11" priority="13" stopIfTrue="1" operator="equal">
      <formula>"ZONA RIESGO BAJA"</formula>
    </cfRule>
    <cfRule type="cellIs" dxfId="10" priority="14" stopIfTrue="1" operator="equal">
      <formula>"ZONA RIESGO MODERADA"</formula>
    </cfRule>
  </conditionalFormatting>
  <conditionalFormatting sqref="M59">
    <cfRule type="cellIs" dxfId="9" priority="8" stopIfTrue="1" operator="equal">
      <formula>"INACEPTABLE"</formula>
    </cfRule>
    <cfRule type="cellIs" dxfId="8" priority="9" stopIfTrue="1" operator="equal">
      <formula>"IMPORTANTE"</formula>
    </cfRule>
    <cfRule type="cellIs" dxfId="7" priority="10" stopIfTrue="1" operator="equal">
      <formula>"MODERADO"</formula>
    </cfRule>
  </conditionalFormatting>
  <conditionalFormatting sqref="M59">
    <cfRule type="cellIs" dxfId="6" priority="7" stopIfTrue="1" operator="equal">
      <formula>"TOLERABLE"</formula>
    </cfRule>
  </conditionalFormatting>
  <conditionalFormatting sqref="M59">
    <cfRule type="cellIs" dxfId="5" priority="5" stopIfTrue="1" operator="equal">
      <formula>"ZONA RIESGO ALTA"</formula>
    </cfRule>
    <cfRule type="cellIs" dxfId="4" priority="6" stopIfTrue="1" operator="equal">
      <formula>"ZONA RIESGO EXTREMA"</formula>
    </cfRule>
  </conditionalFormatting>
  <conditionalFormatting sqref="M59">
    <cfRule type="cellIs" dxfId="3" priority="3" stopIfTrue="1" operator="equal">
      <formula>"ZONA RIESGO BAJA"</formula>
    </cfRule>
    <cfRule type="cellIs" dxfId="2" priority="4" stopIfTrue="1" operator="equal">
      <formula>"ZONA RIESGO MODERADA"</formula>
    </cfRule>
  </conditionalFormatting>
  <conditionalFormatting sqref="M59">
    <cfRule type="cellIs" dxfId="1" priority="1" stopIfTrue="1" operator="equal">
      <formula>"ZONA RIESGO MODERADA"</formula>
    </cfRule>
    <cfRule type="cellIs" dxfId="0" priority="2" stopIfTrue="1" operator="equal">
      <formula>"ZONA RIESGO ALTA"</formula>
    </cfRule>
  </conditionalFormatting>
  <dataValidations count="6">
    <dataValidation type="list" allowBlank="1" showInputMessage="1" showErrorMessage="1" sqref="P4:P6" xr:uid="{00000000-0002-0000-0400-000000000000}">
      <formula1>$H$30:$H$49</formula1>
    </dataValidation>
    <dataValidation type="list" allowBlank="1" showInputMessage="1" showErrorMessage="1" sqref="P8:P13" xr:uid="{00000000-0002-0000-0400-000001000000}">
      <formula1>$H$30:$H$41</formula1>
    </dataValidation>
    <dataValidation allowBlank="1" showInputMessage="1" showErrorMessage="1" prompt="Es la materialización del riesgo y las consecuencias de su aparición. Su escala es: 5 bajo impacto, 10 medio, 20 alto impacto._x000a_" sqref="F3" xr:uid="{00000000-0002-0000-0400-000002000000}"/>
    <dataValidation allowBlank="1" showInputMessage="1" showErrorMessage="1" prompt="La probabilidad se encuentra determinada por una escala de 1 a 3, siendo 1 la menor probabilidad de ocurrencia del riesgo y 3 la mayor probabilidad de  ocurrencia." sqref="E3" xr:uid="{00000000-0002-0000-0400-000003000000}"/>
    <dataValidation type="list" allowBlank="1" showInputMessage="1" showErrorMessage="1" sqref="P40:P41" xr:uid="{00000000-0002-0000-0400-000004000000}">
      <formula1>$G$29:$G$40</formula1>
    </dataValidation>
    <dataValidation type="list" allowBlank="1" showInputMessage="1" showErrorMessage="1" sqref="P65 P55:P57 P62:P63 P59" xr:uid="{00000000-0002-0000-0400-000005000000}">
      <formula1>$G$26:$G$44</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PAAC 2020 Primer Seguimiento</vt:lpstr>
      <vt:lpstr>Primer Segu Plan Integridad</vt:lpstr>
      <vt:lpstr>PAAC 2020 Segundo Seguimiento</vt:lpstr>
      <vt:lpstr>Segundo Segu Plan Integridad</vt:lpstr>
      <vt:lpstr>MAPA DE 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MARCELA.REYES</cp:lastModifiedBy>
  <dcterms:created xsi:type="dcterms:W3CDTF">2020-01-16T14:18:13Z</dcterms:created>
  <dcterms:modified xsi:type="dcterms:W3CDTF">2020-11-16T08:05:42Z</dcterms:modified>
</cp:coreProperties>
</file>